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2" activeTab="1"/>
  </bookViews>
  <sheets>
    <sheet name="FT" sheetId="1" r:id="rId1"/>
    <sheet name="HFT 1" sheetId="2" r:id="rId2"/>
    <sheet name="HFT2" sheetId="3" r:id="rId3"/>
    <sheet name="Juniorzy" sheetId="4" r:id="rId4"/>
    <sheet name="Nagrody pozostałe" sheetId="5" r:id="rId5"/>
  </sheets>
  <definedNames>
    <definedName name="Excel_BuiltIn__FilterDatabase">'FT'!$B$8:$N$25</definedName>
  </definedNames>
  <calcPr fullCalcOnLoad="1"/>
</workbook>
</file>

<file path=xl/sharedStrings.xml><?xml version="1.0" encoding="utf-8"?>
<sst xmlns="http://schemas.openxmlformats.org/spreadsheetml/2006/main" count="980" uniqueCount="510">
  <si>
    <t xml:space="preserve">Kategoria </t>
  </si>
  <si>
    <t>FT</t>
  </si>
  <si>
    <t>Poz.wymuszone</t>
  </si>
  <si>
    <t>Postawa klęcząca od 20 do 32m /KZ 40</t>
  </si>
  <si>
    <t>Postawa stojąca od 15 do 32m /KZ 40</t>
  </si>
  <si>
    <t>żaba</t>
  </si>
  <si>
    <t>papuga</t>
  </si>
  <si>
    <t>Jeż ANULOWANA</t>
  </si>
  <si>
    <t>zając</t>
  </si>
  <si>
    <t>gołąb</t>
  </si>
  <si>
    <t>wiewiórka</t>
  </si>
  <si>
    <t>wróbel</t>
  </si>
  <si>
    <t>bóbr</t>
  </si>
  <si>
    <t>szczur</t>
  </si>
  <si>
    <t>suseł</t>
  </si>
  <si>
    <t>smok</t>
  </si>
  <si>
    <t>ryba</t>
  </si>
  <si>
    <t>żubr</t>
  </si>
  <si>
    <t>lizak</t>
  </si>
  <si>
    <t>kogut</t>
  </si>
  <si>
    <t>ptak</t>
  </si>
  <si>
    <t>dinozaur</t>
  </si>
  <si>
    <t>bażant</t>
  </si>
  <si>
    <t>żabka</t>
  </si>
  <si>
    <t>krowa</t>
  </si>
  <si>
    <t>słoń</t>
  </si>
  <si>
    <t>żyrafa</t>
  </si>
  <si>
    <t>jeż</t>
  </si>
  <si>
    <t xml:space="preserve">Kategoria FT </t>
  </si>
  <si>
    <t>cel</t>
  </si>
  <si>
    <r>
      <t>odległość</t>
    </r>
    <r>
      <rPr>
        <sz val="10"/>
        <color indexed="8"/>
        <rFont val="Arial CE"/>
        <family val="2"/>
      </rPr>
      <t>(m)</t>
    </r>
  </si>
  <si>
    <t>MIEJSCE</t>
  </si>
  <si>
    <t>imię</t>
  </si>
  <si>
    <t>nazwisko</t>
  </si>
  <si>
    <t>nick</t>
  </si>
  <si>
    <t>PKT</t>
  </si>
  <si>
    <t>%</t>
  </si>
  <si>
    <t>skuteczność</t>
  </si>
  <si>
    <t>kategoria</t>
  </si>
  <si>
    <t>Karabinek</t>
  </si>
  <si>
    <t>Optyka</t>
  </si>
  <si>
    <t>Powiększenie</t>
  </si>
  <si>
    <t>A0</t>
  </si>
  <si>
    <t>Śrut</t>
  </si>
  <si>
    <t>średnica KZ</t>
  </si>
  <si>
    <t>PFTA</t>
  </si>
  <si>
    <t>po dogrywce</t>
  </si>
  <si>
    <t xml:space="preserve">Poliński </t>
  </si>
  <si>
    <t>Adam</t>
  </si>
  <si>
    <t>Kadzisław</t>
  </si>
  <si>
    <t xml:space="preserve">Walther LG300 </t>
  </si>
  <si>
    <t>BigNikko</t>
  </si>
  <si>
    <t>JSB Exact 4.50</t>
  </si>
  <si>
    <t>Janota-Bzowski</t>
  </si>
  <si>
    <t>Jakub</t>
  </si>
  <si>
    <t>Mondo_Cane</t>
  </si>
  <si>
    <t>Steyr LG 110</t>
  </si>
  <si>
    <t>Big Nikko</t>
  </si>
  <si>
    <t>AA 4,52</t>
  </si>
  <si>
    <t>Kolasiński</t>
  </si>
  <si>
    <t>Krzysztof</t>
  </si>
  <si>
    <t>ORYKS</t>
  </si>
  <si>
    <t>AA EV2</t>
  </si>
  <si>
    <t>NIKKO STIRLING Diamond Sportsman Target</t>
  </si>
  <si>
    <t>10-50x60</t>
  </si>
  <si>
    <t>nd</t>
  </si>
  <si>
    <t>JSB E4,52</t>
  </si>
  <si>
    <t>Rozum</t>
  </si>
  <si>
    <t xml:space="preserve">Radosław </t>
  </si>
  <si>
    <t>Roar</t>
  </si>
  <si>
    <t>Steyr 110</t>
  </si>
  <si>
    <t xml:space="preserve">Walther FT </t>
  </si>
  <si>
    <t>10-40x56</t>
  </si>
  <si>
    <t>8-50 m</t>
  </si>
  <si>
    <t>Winiarek</t>
  </si>
  <si>
    <t>Mirosław</t>
  </si>
  <si>
    <t>wirek</t>
  </si>
  <si>
    <t>Nikko BN</t>
  </si>
  <si>
    <t>Exact 4,53</t>
  </si>
  <si>
    <t>Ziółkowski</t>
  </si>
  <si>
    <t>Jacek</t>
  </si>
  <si>
    <t>Aksel</t>
  </si>
  <si>
    <t>Walther Dominator</t>
  </si>
  <si>
    <t>Walther</t>
  </si>
  <si>
    <t>JSB Exact</t>
  </si>
  <si>
    <t>Masłowski</t>
  </si>
  <si>
    <t>Michał</t>
  </si>
  <si>
    <t>Michalm</t>
  </si>
  <si>
    <t>Steyr lg 100</t>
  </si>
  <si>
    <t>Big Nikko Stirling</t>
  </si>
  <si>
    <t>10x50</t>
  </si>
  <si>
    <t>JSB Exact 4,51</t>
  </si>
  <si>
    <t>Słowik</t>
  </si>
  <si>
    <t>Piotr</t>
  </si>
  <si>
    <t>Włamywacz</t>
  </si>
  <si>
    <t xml:space="preserve">Walther Hunter </t>
  </si>
  <si>
    <t>MARcH 10X50X56</t>
  </si>
  <si>
    <t>Marchelak</t>
  </si>
  <si>
    <t>Robert</t>
  </si>
  <si>
    <t>marcon</t>
  </si>
  <si>
    <t>Steyr HP 110</t>
  </si>
  <si>
    <t>Nikko Stirling</t>
  </si>
  <si>
    <t>JSB,4,50</t>
  </si>
  <si>
    <t>Gierszewski</t>
  </si>
  <si>
    <t>Michael_Grey</t>
  </si>
  <si>
    <t xml:space="preserve"> Hammerli Ar20</t>
  </si>
  <si>
    <t xml:space="preserve">BN </t>
  </si>
  <si>
    <t xml:space="preserve"> JSB Exact Diabolo 4,51</t>
  </si>
  <si>
    <t>Rup</t>
  </si>
  <si>
    <t>Dariusz</t>
  </si>
  <si>
    <t>Zapp</t>
  </si>
  <si>
    <t>10-40</t>
  </si>
  <si>
    <t>7-50</t>
  </si>
  <si>
    <t>JSB Heavy 4,52</t>
  </si>
  <si>
    <t>Słodowicz</t>
  </si>
  <si>
    <t>PiotrS</t>
  </si>
  <si>
    <t>A2020</t>
  </si>
  <si>
    <t>9-50</t>
  </si>
  <si>
    <t>Salach</t>
  </si>
  <si>
    <t>Agnieszka</t>
  </si>
  <si>
    <t>Tola</t>
  </si>
  <si>
    <t>Jarmakowicz</t>
  </si>
  <si>
    <t>Mariusz</t>
  </si>
  <si>
    <t>Pixel</t>
  </si>
  <si>
    <t>AirArms S400 Classic</t>
  </si>
  <si>
    <t>Simalux  Gold</t>
  </si>
  <si>
    <t>8-32x50</t>
  </si>
  <si>
    <t xml:space="preserve"> JSB Exact Expres 4,52</t>
  </si>
  <si>
    <t>-</t>
  </si>
  <si>
    <t>Drabik</t>
  </si>
  <si>
    <t>Marcin</t>
  </si>
  <si>
    <t>DrA</t>
  </si>
  <si>
    <t>rekreacja</t>
  </si>
  <si>
    <t>Klęcząca z podparciem do 27.5m / KZ 25-34 lub do 32m / KZ 35-45</t>
  </si>
  <si>
    <t>Stojąca z podparciem do 27.5m / KZ 25-34 lub do 32m / KZ 35-45</t>
  </si>
  <si>
    <t>Postawa klęcząca bez podpórek do 32m / KZ 35-45 Postawa leżąca</t>
  </si>
  <si>
    <t>Postawa stojąca bez podpórek do 32m / KZ 35-45 Postawa leżąca</t>
  </si>
  <si>
    <t>jeż ANULOWANO</t>
  </si>
  <si>
    <t>lew</t>
  </si>
  <si>
    <t>Kategoria  HFT 1</t>
  </si>
  <si>
    <t>L.P.</t>
  </si>
  <si>
    <t xml:space="preserve">Minorowicz </t>
  </si>
  <si>
    <t>Paweł</t>
  </si>
  <si>
    <t>Efendi_rekin</t>
  </si>
  <si>
    <t>HFT1</t>
  </si>
  <si>
    <t xml:space="preserve">Steyr hp 110 </t>
  </si>
  <si>
    <t>Burris Timberline</t>
  </si>
  <si>
    <t>25y</t>
  </si>
  <si>
    <t>Jsb exact 4,50</t>
  </si>
  <si>
    <t>Harasim</t>
  </si>
  <si>
    <t>Roman</t>
  </si>
  <si>
    <t>Harry-ex</t>
  </si>
  <si>
    <t>HFT 1</t>
  </si>
  <si>
    <t>Walter lgm-2</t>
  </si>
  <si>
    <t>Safariland 10x42</t>
  </si>
  <si>
    <t>10x</t>
  </si>
  <si>
    <t>25m</t>
  </si>
  <si>
    <t>Air arms 4,52</t>
  </si>
  <si>
    <t>Jakimowicz</t>
  </si>
  <si>
    <t xml:space="preserve">Jacek JOT </t>
  </si>
  <si>
    <t>AA EV-2</t>
  </si>
  <si>
    <t>Leupold EFR</t>
  </si>
  <si>
    <t>exact 4,50</t>
  </si>
  <si>
    <t xml:space="preserve">Chojnicki </t>
  </si>
  <si>
    <t>Janusz</t>
  </si>
  <si>
    <t>Spinner</t>
  </si>
  <si>
    <t>Walther LG 210</t>
  </si>
  <si>
    <t>27 y</t>
  </si>
  <si>
    <t>Exact diabolo 4.51</t>
  </si>
  <si>
    <t xml:space="preserve">Cielepak </t>
  </si>
  <si>
    <t>Tomasz</t>
  </si>
  <si>
    <t>MASZOT</t>
  </si>
  <si>
    <t xml:space="preserve">AirArms S400 Custom </t>
  </si>
  <si>
    <t>HAWKE SIDEWINDER 30 TACTICAL</t>
  </si>
  <si>
    <t>x10</t>
  </si>
  <si>
    <t>SF 25yds</t>
  </si>
  <si>
    <t>JSB EXACT 4,52</t>
  </si>
  <si>
    <t>Kocemba</t>
  </si>
  <si>
    <t>Tomek K</t>
  </si>
  <si>
    <t>STEYR LG 110 FT</t>
  </si>
  <si>
    <t>LEUPOLD MARK 4</t>
  </si>
  <si>
    <t>JSB 4,50</t>
  </si>
  <si>
    <t>Kielar</t>
  </si>
  <si>
    <t>Emil</t>
  </si>
  <si>
    <t>RETROPER</t>
  </si>
  <si>
    <t>STEYR LG110FT</t>
  </si>
  <si>
    <t>Light Stream</t>
  </si>
  <si>
    <t>JSB EXPRESS 4,52</t>
  </si>
  <si>
    <t>Maciejewicz</t>
  </si>
  <si>
    <t>Krauser</t>
  </si>
  <si>
    <t>Steyr LG100</t>
  </si>
  <si>
    <t>BE 6500</t>
  </si>
  <si>
    <t>x12</t>
  </si>
  <si>
    <t>23y</t>
  </si>
  <si>
    <t>Exact 4,50</t>
  </si>
  <si>
    <t>Gabrylewicz</t>
  </si>
  <si>
    <t>acme</t>
  </si>
  <si>
    <t>Steyr 110 Blue Storm</t>
  </si>
  <si>
    <t>Bushnell Elite 6500</t>
  </si>
  <si>
    <t xml:space="preserve">~20y </t>
  </si>
  <si>
    <t xml:space="preserve">Exact Diabolo, 4.50 </t>
  </si>
  <si>
    <t>Beńko</t>
  </si>
  <si>
    <t>Grzegorz</t>
  </si>
  <si>
    <t>grzeee</t>
  </si>
  <si>
    <t>STEYR LG 110</t>
  </si>
  <si>
    <t>BURRIS TIMBERLINE</t>
  </si>
  <si>
    <t>EXACT 4,50</t>
  </si>
  <si>
    <t xml:space="preserve">Łysiak </t>
  </si>
  <si>
    <t>Maja</t>
  </si>
  <si>
    <t>ŁYSA</t>
  </si>
  <si>
    <t xml:space="preserve">Steyr LG100FT </t>
  </si>
  <si>
    <t>S&amp;B PMI</t>
  </si>
  <si>
    <t>10X</t>
  </si>
  <si>
    <t xml:space="preserve">25m </t>
  </si>
  <si>
    <t>4,5mm JSB Exact</t>
  </si>
  <si>
    <t>`</t>
  </si>
  <si>
    <t>Toporowski</t>
  </si>
  <si>
    <t xml:space="preserve">Mariusz </t>
  </si>
  <si>
    <t>MARTOP</t>
  </si>
  <si>
    <t>STEYR LG110 HUNTING</t>
  </si>
  <si>
    <t>NIKON  MONARCH 4-16X42</t>
  </si>
  <si>
    <t>Grabowski</t>
  </si>
  <si>
    <t>mrpgxx</t>
  </si>
  <si>
    <t xml:space="preserve">Walther Dominator </t>
  </si>
  <si>
    <t>9,5x</t>
  </si>
  <si>
    <t>exact 4,51</t>
  </si>
  <si>
    <t>Narbut</t>
  </si>
  <si>
    <t>Jarosław</t>
  </si>
  <si>
    <t>Jarn</t>
  </si>
  <si>
    <t>AirArms EV2</t>
  </si>
  <si>
    <t>LS 4,5-14x44</t>
  </si>
  <si>
    <t>11x</t>
  </si>
  <si>
    <t>express 4,52</t>
  </si>
  <si>
    <t>Sałagacki</t>
  </si>
  <si>
    <t>Radosław</t>
  </si>
  <si>
    <t>ERES</t>
  </si>
  <si>
    <t>STEYR LG100</t>
  </si>
  <si>
    <t>MTC VIPER 10X44</t>
  </si>
  <si>
    <t>Łukjanowicz</t>
  </si>
  <si>
    <t>Błażej</t>
  </si>
  <si>
    <t>NEO</t>
  </si>
  <si>
    <t xml:space="preserve">WALTHER LG300 </t>
  </si>
  <si>
    <t>x14</t>
  </si>
  <si>
    <t>27Y</t>
  </si>
  <si>
    <t>JSB EXACT 4,5</t>
  </si>
  <si>
    <t>Gąsior</t>
  </si>
  <si>
    <t>blagas</t>
  </si>
  <si>
    <t>Walther LG300 Alu</t>
  </si>
  <si>
    <t xml:space="preserve"> x9,5</t>
  </si>
  <si>
    <t xml:space="preserve">25y </t>
  </si>
  <si>
    <t>Exact 4.52</t>
  </si>
  <si>
    <t>Majda</t>
  </si>
  <si>
    <t>Czaputek</t>
  </si>
  <si>
    <t>Daystate Panther</t>
  </si>
  <si>
    <t>25 m</t>
  </si>
  <si>
    <t>ExACT 4,50</t>
  </si>
  <si>
    <t xml:space="preserve">Rose </t>
  </si>
  <si>
    <t>box555</t>
  </si>
  <si>
    <t>Walther LG200</t>
  </si>
  <si>
    <t>Leopold VX3 4,5-14X40</t>
  </si>
  <si>
    <t>Młynarczyk</t>
  </si>
  <si>
    <t>Młynek</t>
  </si>
  <si>
    <t xml:space="preserve">Steyr LG110FT </t>
  </si>
  <si>
    <t>DOT FPP</t>
  </si>
  <si>
    <t>Marek</t>
  </si>
  <si>
    <t>Sobczak</t>
  </si>
  <si>
    <t>MARASSOBI</t>
  </si>
  <si>
    <t>AA S400</t>
  </si>
  <si>
    <t>DOT</t>
  </si>
  <si>
    <t>Exact 4,51</t>
  </si>
  <si>
    <t>Mickiewicz</t>
  </si>
  <si>
    <t>MICHAŁ_M</t>
  </si>
  <si>
    <t>Bushnell Elite 4200 6-26 x 40</t>
  </si>
  <si>
    <t xml:space="preserve"> ok 22 m</t>
  </si>
  <si>
    <t>Exact 4,52</t>
  </si>
  <si>
    <t>Białek</t>
  </si>
  <si>
    <t>Józef</t>
  </si>
  <si>
    <t>josef</t>
  </si>
  <si>
    <t>AA S400 Classic</t>
  </si>
  <si>
    <t>Burris T</t>
  </si>
  <si>
    <t>x8</t>
  </si>
  <si>
    <t>JSB 4,51</t>
  </si>
  <si>
    <t>Kąkolewski</t>
  </si>
  <si>
    <t>Antoni</t>
  </si>
  <si>
    <t>tolek</t>
  </si>
  <si>
    <t>Steyr110FT</t>
  </si>
  <si>
    <t>USO</t>
  </si>
  <si>
    <t>JSB express 4,52</t>
  </si>
  <si>
    <t>Bucki</t>
  </si>
  <si>
    <t>Robbie</t>
  </si>
  <si>
    <t>Steyr</t>
  </si>
  <si>
    <t xml:space="preserve"> kh</t>
  </si>
  <si>
    <t>x9</t>
  </si>
  <si>
    <t>4.53</t>
  </si>
  <si>
    <t>Skupień</t>
  </si>
  <si>
    <t xml:space="preserve"> Mariusz</t>
  </si>
  <si>
    <t>Maniek</t>
  </si>
  <si>
    <t>12x</t>
  </si>
  <si>
    <t>19y</t>
  </si>
  <si>
    <t>Stachowiak</t>
  </si>
  <si>
    <t>Krzysztof ss</t>
  </si>
  <si>
    <t>mk4 Daystate</t>
  </si>
  <si>
    <t xml:space="preserve">10x </t>
  </si>
  <si>
    <t>30y</t>
  </si>
  <si>
    <t xml:space="preserve">Jsb 4,51 </t>
  </si>
  <si>
    <t>Bobrowski</t>
  </si>
  <si>
    <t>Przemysław</t>
  </si>
  <si>
    <t>przemooo</t>
  </si>
  <si>
    <t>Leapers 3-9x32</t>
  </si>
  <si>
    <t>9x</t>
  </si>
  <si>
    <t>30m</t>
  </si>
  <si>
    <t>Cupiał</t>
  </si>
  <si>
    <t>Mieczysław</t>
  </si>
  <si>
    <t>M.C.</t>
  </si>
  <si>
    <t>AIR WOLF</t>
  </si>
  <si>
    <t>LS</t>
  </si>
  <si>
    <t>EXPRESS</t>
  </si>
  <si>
    <t xml:space="preserve">Kolasiński </t>
  </si>
  <si>
    <t>kolas</t>
  </si>
  <si>
    <t>DO Entry</t>
  </si>
  <si>
    <t>Skiba</t>
  </si>
  <si>
    <t>Zenon</t>
  </si>
  <si>
    <t>Leapers</t>
  </si>
  <si>
    <t>Krysztof</t>
  </si>
  <si>
    <t>Błażejak</t>
  </si>
  <si>
    <t>Orionek</t>
  </si>
  <si>
    <t>HW-100</t>
  </si>
  <si>
    <t>BL 4-14x40</t>
  </si>
  <si>
    <t>Y25</t>
  </si>
  <si>
    <t>jsb exact 4,51</t>
  </si>
  <si>
    <t>Orion</t>
  </si>
  <si>
    <t>Daystate Mk4 S</t>
  </si>
  <si>
    <t xml:space="preserve">BL 6500 </t>
  </si>
  <si>
    <t>X10</t>
  </si>
  <si>
    <t>JSB EXACT4,51</t>
  </si>
  <si>
    <t>Wziętek</t>
  </si>
  <si>
    <t>Maruch</t>
  </si>
  <si>
    <t>NIKON 10x40</t>
  </si>
  <si>
    <t>JSB EXACT EXPRESS 4.52</t>
  </si>
  <si>
    <t>Lewandowski</t>
  </si>
  <si>
    <t>Andrzej</t>
  </si>
  <si>
    <t>Mapet</t>
  </si>
  <si>
    <t>QB 78</t>
  </si>
  <si>
    <t>NIKON MONARH 10X42</t>
  </si>
  <si>
    <t>JSB EXACT  EXPRESS 4,52</t>
  </si>
  <si>
    <t>Andreas</t>
  </si>
  <si>
    <t>Walther Hunter</t>
  </si>
  <si>
    <t>DOT FFP 3200</t>
  </si>
  <si>
    <t>: x10, 25 m</t>
  </si>
  <si>
    <t>27 m</t>
  </si>
  <si>
    <t>Express 4,52</t>
  </si>
  <si>
    <t>Kotkowski</t>
  </si>
  <si>
    <t>Marceli</t>
  </si>
  <si>
    <t>Marcel</t>
  </si>
  <si>
    <t>Ripley AR5's</t>
  </si>
  <si>
    <t>Exact 4,5</t>
  </si>
  <si>
    <t>Sławomir</t>
  </si>
  <si>
    <t>Piasek</t>
  </si>
  <si>
    <t>vmax2</t>
  </si>
  <si>
    <t>EV2</t>
  </si>
  <si>
    <t>x20</t>
  </si>
  <si>
    <t>jsb exact 4,52</t>
  </si>
  <si>
    <t>Reszczyński</t>
  </si>
  <si>
    <t>Wojciech</t>
  </si>
  <si>
    <t>Wojtek</t>
  </si>
  <si>
    <t>AA s410f</t>
  </si>
  <si>
    <t>Leapers 5th generation  6-24x50</t>
  </si>
  <si>
    <t>25 yrds</t>
  </si>
  <si>
    <t>Wietrzykowski</t>
  </si>
  <si>
    <t>Krzysztof W.</t>
  </si>
  <si>
    <t>Daystate Mk-3 RT</t>
  </si>
  <si>
    <t>DOT 4,5-14x44</t>
  </si>
  <si>
    <t>20 m</t>
  </si>
  <si>
    <t>JSB Exact Diabolo 4,52</t>
  </si>
  <si>
    <t>Zarembski</t>
  </si>
  <si>
    <t>AA S400F Classic</t>
  </si>
  <si>
    <t>Tasco SS 10x42 M</t>
  </si>
  <si>
    <t>30 m</t>
  </si>
  <si>
    <t>H&amp;N  FTT cal. 4,51</t>
  </si>
  <si>
    <t>Dawid</t>
  </si>
  <si>
    <t>Cwojdziński</t>
  </si>
  <si>
    <t>SZABATT</t>
  </si>
  <si>
    <t>JSB</t>
  </si>
  <si>
    <t>Miller</t>
  </si>
  <si>
    <t>Alicja</t>
  </si>
  <si>
    <t>ALICE</t>
  </si>
  <si>
    <t>WALTHER LG210</t>
  </si>
  <si>
    <t>WEAVER RV9</t>
  </si>
  <si>
    <t>20y</t>
  </si>
  <si>
    <t>EXACT EXPRESS</t>
  </si>
  <si>
    <t>PawełW</t>
  </si>
  <si>
    <t>Daystate MK3</t>
  </si>
  <si>
    <t>IOR 10x42</t>
  </si>
  <si>
    <t>75y</t>
  </si>
  <si>
    <t>JSB Exact 4.52</t>
  </si>
  <si>
    <t>Dziamski</t>
  </si>
  <si>
    <t>Patryk</t>
  </si>
  <si>
    <t>Patrykd</t>
  </si>
  <si>
    <t>Biuro / chrono</t>
  </si>
  <si>
    <t>Hammerli AR20</t>
  </si>
  <si>
    <t>Optisan Viper</t>
  </si>
  <si>
    <t>~25Y</t>
  </si>
  <si>
    <t>Kategoria  HFT 2</t>
  </si>
  <si>
    <t>Nazwisko</t>
  </si>
  <si>
    <t>Imię</t>
  </si>
  <si>
    <t>AO</t>
  </si>
  <si>
    <t>Pucikowski</t>
  </si>
  <si>
    <t>S.P.U.</t>
  </si>
  <si>
    <t>HFT2</t>
  </si>
  <si>
    <t>TX200</t>
  </si>
  <si>
    <t>Hawke</t>
  </si>
  <si>
    <t>x16</t>
  </si>
  <si>
    <t xml:space="preserve">Miller </t>
  </si>
  <si>
    <t>Łukasz</t>
  </si>
  <si>
    <t>FINGERLESS</t>
  </si>
  <si>
    <t>TX200hc</t>
  </si>
  <si>
    <t>Wójcik</t>
  </si>
  <si>
    <t>emi</t>
  </si>
  <si>
    <t>Air Arms Pro Sport</t>
  </si>
  <si>
    <t>Ustawienie SF minimum</t>
  </si>
  <si>
    <t>4,52 EXACT</t>
  </si>
  <si>
    <t>Kowalik</t>
  </si>
  <si>
    <t>Marecki103</t>
  </si>
  <si>
    <t>Burris</t>
  </si>
  <si>
    <t>Iwaniak</t>
  </si>
  <si>
    <t>Szwagier 007</t>
  </si>
  <si>
    <t>AirArms  Prosport</t>
  </si>
  <si>
    <t>Marka Vortex 4-12x40</t>
  </si>
  <si>
    <t>35y</t>
  </si>
  <si>
    <t>Bojarski</t>
  </si>
  <si>
    <t>slawbo</t>
  </si>
  <si>
    <t>AirArms TX 200 Mk3</t>
  </si>
  <si>
    <t>Delta Optical Titanium 6-24x42</t>
  </si>
  <si>
    <t>x 10</t>
  </si>
  <si>
    <t>Exaxt 4,52</t>
  </si>
  <si>
    <t xml:space="preserve">Pokorski  </t>
  </si>
  <si>
    <t>Maciej</t>
  </si>
  <si>
    <t>Grossus</t>
  </si>
  <si>
    <t>HW97K</t>
  </si>
  <si>
    <t>DOC 3-9x40 Delta Optical Classic</t>
  </si>
  <si>
    <t>brak AO</t>
  </si>
  <si>
    <t xml:space="preserve">Exact Express 4,52 </t>
  </si>
  <si>
    <t xml:space="preserve">Jasiński </t>
  </si>
  <si>
    <t>Jan</t>
  </si>
  <si>
    <t>Kw@dratowy</t>
  </si>
  <si>
    <t>Delta</t>
  </si>
  <si>
    <t>4,51 JSB</t>
  </si>
  <si>
    <t>Gumiński</t>
  </si>
  <si>
    <t>RobGu</t>
  </si>
  <si>
    <t>AirArms ProSport</t>
  </si>
  <si>
    <t xml:space="preserve">Delta Optical Titanium  FFP </t>
  </si>
  <si>
    <t xml:space="preserve">JSB Exact 4,52 </t>
  </si>
  <si>
    <t>burrIS TIMBERLINE</t>
  </si>
  <si>
    <t>exacT EXPRESS</t>
  </si>
  <si>
    <t>Czechak</t>
  </si>
  <si>
    <t>Jachucze</t>
  </si>
  <si>
    <t>AirArms TX200 mk3</t>
  </si>
  <si>
    <t>Delta optical Titanium 6-24x42</t>
  </si>
  <si>
    <t xml:space="preserve">jsb exact 4,52 </t>
  </si>
  <si>
    <t xml:space="preserve">Bieszczadzki </t>
  </si>
  <si>
    <t>MichalB1973</t>
  </si>
  <si>
    <t>AirArms TX200 HC</t>
  </si>
  <si>
    <t>Burris Timberline 4,5-14x32</t>
  </si>
  <si>
    <t>8X</t>
  </si>
  <si>
    <t xml:space="preserve"> 30m</t>
  </si>
  <si>
    <t>JSB EXACT DIABOLO 4,53</t>
  </si>
  <si>
    <t>Szymański</t>
  </si>
  <si>
    <t>esmar</t>
  </si>
  <si>
    <t>HFT3/4</t>
  </si>
  <si>
    <t xml:space="preserve">HW30s </t>
  </si>
  <si>
    <t>Weaver RV9</t>
  </si>
  <si>
    <t>8x</t>
  </si>
  <si>
    <t>27y</t>
  </si>
  <si>
    <t xml:space="preserve">Exact Express 4,52  </t>
  </si>
  <si>
    <t>Sęk</t>
  </si>
  <si>
    <t>davidoff</t>
  </si>
  <si>
    <t xml:space="preserve">Weihrauch HW 98 </t>
  </si>
  <si>
    <t>Hawke Sport HD IR AO  3-9x40</t>
  </si>
  <si>
    <t xml:space="preserve">x9 </t>
  </si>
  <si>
    <t>ok.30m</t>
  </si>
  <si>
    <t xml:space="preserve">Exact 4,5 mm </t>
  </si>
  <si>
    <t>Jackowski</t>
  </si>
  <si>
    <t>Paweł_81</t>
  </si>
  <si>
    <t>Hatsan Torpedo 100x</t>
  </si>
  <si>
    <t>Bushnell Legend</t>
  </si>
  <si>
    <t>Baracuda 4,5</t>
  </si>
  <si>
    <t>Tatarkiewicz</t>
  </si>
  <si>
    <t>tatar.tatar</t>
  </si>
  <si>
    <t>Slavia 631</t>
  </si>
  <si>
    <t>BT 3-9 x 40</t>
  </si>
  <si>
    <t>x6</t>
  </si>
  <si>
    <t>Crossmann Pointed</t>
  </si>
  <si>
    <t>Dudziak</t>
  </si>
  <si>
    <t>Rafał</t>
  </si>
  <si>
    <t>Ravkill</t>
  </si>
  <si>
    <t>hw 90</t>
  </si>
  <si>
    <t>IOR Valdata</t>
  </si>
  <si>
    <t>6x42</t>
  </si>
  <si>
    <t>Juniorzy</t>
  </si>
  <si>
    <t>Biały Wilk</t>
  </si>
  <si>
    <t>HW 100</t>
  </si>
  <si>
    <t>efr</t>
  </si>
  <si>
    <t>Nagrody dodatkowe</t>
  </si>
  <si>
    <t>Najlepszy wynik senior HFT</t>
  </si>
  <si>
    <t xml:space="preserve">HFT </t>
  </si>
  <si>
    <t>Najlepszy wynik junior do lat 16</t>
  </si>
  <si>
    <t>HFT</t>
  </si>
  <si>
    <t>Najlepszy wynik kobiety FT</t>
  </si>
  <si>
    <t xml:space="preserve">Najlepszy wynik kobiety HFT </t>
  </si>
  <si>
    <t>Wyróżnienia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</si>
</sst>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D/MM/YYYY"/>
    <numFmt numFmtId="167" formatCode="_-* #,##0.00&quot; zł&quot;_-;\-* #,##0.00&quot; zł&quot;_-;_-* \-??&quot; zł&quot;_-;_-@_-"/>
  </numFmts>
  <fonts count="28">
    <font>
      <sz val="11"/>
      <color indexed="8"/>
      <name val="Czcionka tekstu podstawowego"/>
      <family val="2"/>
    </font>
    <font>
      <sz val="10"/>
      <name val="Arial"/>
      <family val="0"/>
    </font>
    <font>
      <b/>
      <sz val="48"/>
      <name val="Arial CE"/>
      <family val="2"/>
    </font>
    <font>
      <b/>
      <sz val="16"/>
      <color indexed="8"/>
      <name val="Times New Roman"/>
      <family val="1"/>
    </font>
    <font>
      <b/>
      <sz val="10"/>
      <name val="Arial CE"/>
      <family val="2"/>
    </font>
    <font>
      <b/>
      <sz val="16"/>
      <name val="Times New Roman"/>
      <family val="1"/>
    </font>
    <font>
      <b/>
      <sz val="16"/>
      <name val="Arial CE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sz val="6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7"/>
      <color indexed="8"/>
      <name val="Czcionka tekstu podstawowego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20"/>
      <color indexed="9"/>
      <name val="Times New Roman"/>
      <family val="1"/>
    </font>
    <font>
      <b/>
      <sz val="8"/>
      <color indexed="8"/>
      <name val="Arial CE"/>
      <family val="2"/>
    </font>
    <font>
      <b/>
      <sz val="8"/>
      <color indexed="8"/>
      <name val="Czcionka tekstu podstawowego"/>
      <family val="0"/>
    </font>
    <font>
      <sz val="5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2"/>
      <name val="Times New Roman"/>
      <family val="1"/>
    </font>
    <font>
      <u val="single"/>
      <sz val="11"/>
      <color indexed="12"/>
      <name val="Czcionka tekstu podstawowego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7" fillId="0" borderId="0" applyNumberFormat="0" applyFill="0" applyBorder="0" applyAlignment="0" applyProtection="0"/>
  </cellStyleXfs>
  <cellXfs count="17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Fill="1" applyBorder="1" applyAlignment="1">
      <alignment horizontal="center" vertical="top" wrapText="1"/>
    </xf>
    <xf numFmtId="164" fontId="0" fillId="0" borderId="0" xfId="0" applyBorder="1" applyAlignment="1">
      <alignment vertical="center"/>
    </xf>
    <xf numFmtId="164" fontId="4" fillId="0" borderId="0" xfId="0" applyFont="1" applyBorder="1" applyAlignment="1">
      <alignment horizontal="left" vertical="center" textRotation="90"/>
    </xf>
    <xf numFmtId="164" fontId="5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 wrapText="1"/>
    </xf>
    <xf numFmtId="164" fontId="10" fillId="2" borderId="3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 wrapText="1"/>
    </xf>
    <xf numFmtId="164" fontId="0" fillId="2" borderId="3" xfId="0" applyFill="1" applyBorder="1" applyAlignment="1">
      <alignment horizontal="center"/>
    </xf>
    <xf numFmtId="164" fontId="8" fillId="2" borderId="3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12" fillId="3" borderId="0" xfId="0" applyFont="1" applyFill="1" applyAlignment="1">
      <alignment horizontal="center" wrapText="1"/>
    </xf>
    <xf numFmtId="164" fontId="13" fillId="0" borderId="0" xfId="0" applyNumberFormat="1" applyFont="1" applyBorder="1" applyAlignment="1">
      <alignment horizontal="left"/>
    </xf>
    <xf numFmtId="164" fontId="1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4" fillId="4" borderId="1" xfId="0" applyFont="1" applyFill="1" applyBorder="1" applyAlignment="1">
      <alignment horizontal="center"/>
    </xf>
    <xf numFmtId="164" fontId="15" fillId="4" borderId="2" xfId="0" applyNumberFormat="1" applyFont="1" applyFill="1" applyBorder="1" applyAlignment="1">
      <alignment horizontal="center"/>
    </xf>
    <xf numFmtId="164" fontId="15" fillId="3" borderId="3" xfId="0" applyNumberFormat="1" applyFont="1" applyFill="1" applyBorder="1" applyAlignment="1">
      <alignment horizontal="center"/>
    </xf>
    <xf numFmtId="164" fontId="15" fillId="4" borderId="3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center" vertical="center"/>
    </xf>
    <xf numFmtId="164" fontId="16" fillId="5" borderId="1" xfId="0" applyFont="1" applyFill="1" applyBorder="1" applyAlignment="1">
      <alignment horizontal="center" vertical="center" wrapText="1"/>
    </xf>
    <xf numFmtId="164" fontId="15" fillId="5" borderId="5" xfId="0" applyFont="1" applyFill="1" applyBorder="1" applyAlignment="1">
      <alignment horizontal="center" vertical="center" wrapText="1"/>
    </xf>
    <xf numFmtId="164" fontId="15" fillId="3" borderId="6" xfId="0" applyFont="1" applyFill="1" applyBorder="1" applyAlignment="1">
      <alignment horizontal="center" vertical="center" wrapText="1"/>
    </xf>
    <xf numFmtId="164" fontId="15" fillId="5" borderId="6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3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/>
    </xf>
    <xf numFmtId="164" fontId="19" fillId="6" borderId="1" xfId="0" applyNumberFormat="1" applyFont="1" applyFill="1" applyBorder="1" applyAlignment="1">
      <alignment horizontal="center"/>
    </xf>
    <xf numFmtId="164" fontId="19" fillId="6" borderId="1" xfId="0" applyNumberFormat="1" applyFont="1" applyFill="1" applyBorder="1" applyAlignment="1">
      <alignment horizontal="center" vertical="center"/>
    </xf>
    <xf numFmtId="164" fontId="19" fillId="6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8" borderId="1" xfId="0" applyFont="1" applyFill="1" applyBorder="1" applyAlignment="1">
      <alignment horizontal="center" vertical="center"/>
    </xf>
    <xf numFmtId="164" fontId="19" fillId="9" borderId="1" xfId="0" applyFont="1" applyFill="1" applyBorder="1" applyAlignment="1">
      <alignment horizontal="center" vertical="center" wrapText="1"/>
    </xf>
    <xf numFmtId="164" fontId="19" fillId="9" borderId="7" xfId="0" applyFont="1" applyFill="1" applyBorder="1" applyAlignment="1">
      <alignment horizontal="center" vertical="center" wrapText="1"/>
    </xf>
    <xf numFmtId="164" fontId="14" fillId="10" borderId="10" xfId="0" applyFont="1" applyFill="1" applyBorder="1" applyAlignment="1">
      <alignment horizontal="center" vertical="center"/>
    </xf>
    <xf numFmtId="164" fontId="14" fillId="10" borderId="11" xfId="0" applyFont="1" applyFill="1" applyBorder="1" applyAlignment="1">
      <alignment horizontal="center" vertical="center"/>
    </xf>
    <xf numFmtId="164" fontId="14" fillId="3" borderId="11" xfId="0" applyFont="1" applyFill="1" applyBorder="1" applyAlignment="1">
      <alignment horizontal="center" vertical="center"/>
    </xf>
    <xf numFmtId="164" fontId="14" fillId="10" borderId="3" xfId="0" applyFont="1" applyFill="1" applyBorder="1" applyAlignment="1">
      <alignment horizontal="center" vertical="center"/>
    </xf>
    <xf numFmtId="164" fontId="19" fillId="9" borderId="3" xfId="0" applyFont="1" applyFill="1" applyBorder="1" applyAlignment="1">
      <alignment horizontal="center" wrapText="1"/>
    </xf>
    <xf numFmtId="164" fontId="19" fillId="5" borderId="12" xfId="0" applyFont="1" applyFill="1" applyBorder="1" applyAlignment="1">
      <alignment horizontal="center"/>
    </xf>
    <xf numFmtId="164" fontId="20" fillId="11" borderId="3" xfId="0" applyFont="1" applyFill="1" applyBorder="1" applyAlignment="1">
      <alignment wrapText="1"/>
    </xf>
    <xf numFmtId="164" fontId="14" fillId="11" borderId="13" xfId="0" applyFont="1" applyFill="1" applyBorder="1" applyAlignment="1">
      <alignment wrapText="1"/>
    </xf>
    <xf numFmtId="164" fontId="19" fillId="2" borderId="14" xfId="0" applyFont="1" applyFill="1" applyBorder="1" applyAlignment="1">
      <alignment horizontal="center"/>
    </xf>
    <xf numFmtId="165" fontId="19" fillId="11" borderId="15" xfId="0" applyNumberFormat="1" applyFont="1" applyFill="1" applyBorder="1" applyAlignment="1">
      <alignment horizontal="center"/>
    </xf>
    <xf numFmtId="165" fontId="19" fillId="11" borderId="16" xfId="0" applyNumberFormat="1" applyFont="1" applyFill="1" applyBorder="1" applyAlignment="1">
      <alignment horizontal="center"/>
    </xf>
    <xf numFmtId="164" fontId="20" fillId="12" borderId="3" xfId="0" applyFont="1" applyFill="1" applyBorder="1" applyAlignment="1">
      <alignment horizontal="center" wrapText="1"/>
    </xf>
    <xf numFmtId="164" fontId="20" fillId="9" borderId="3" xfId="0" applyFont="1" applyFill="1" applyBorder="1" applyAlignment="1">
      <alignment wrapText="1"/>
    </xf>
    <xf numFmtId="164" fontId="20" fillId="9" borderId="3" xfId="0" applyFont="1" applyFill="1" applyBorder="1" applyAlignment="1">
      <alignment horizontal="center" wrapText="1"/>
    </xf>
    <xf numFmtId="164" fontId="20" fillId="9" borderId="3" xfId="0" applyNumberFormat="1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/>
    </xf>
    <xf numFmtId="164" fontId="20" fillId="11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20" fillId="11" borderId="3" xfId="0" applyFont="1" applyFill="1" applyBorder="1" applyAlignment="1">
      <alignment horizontal="center"/>
    </xf>
    <xf numFmtId="164" fontId="20" fillId="12" borderId="16" xfId="0" applyFont="1" applyFill="1" applyBorder="1" applyAlignment="1">
      <alignment horizontal="center" wrapText="1"/>
    </xf>
    <xf numFmtId="164" fontId="19" fillId="2" borderId="18" xfId="0" applyFont="1" applyFill="1" applyBorder="1" applyAlignment="1">
      <alignment horizontal="center"/>
    </xf>
    <xf numFmtId="164" fontId="20" fillId="9" borderId="0" xfId="0" applyFont="1" applyFill="1" applyAlignment="1">
      <alignment wrapText="1"/>
    </xf>
    <xf numFmtId="164" fontId="20" fillId="11" borderId="2" xfId="0" applyFont="1" applyFill="1" applyBorder="1" applyAlignment="1">
      <alignment wrapText="1"/>
    </xf>
    <xf numFmtId="164" fontId="2" fillId="0" borderId="4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 vertical="top" wrapText="1"/>
    </xf>
    <xf numFmtId="164" fontId="4" fillId="0" borderId="4" xfId="0" applyFont="1" applyFill="1" applyBorder="1" applyAlignment="1">
      <alignment horizontal="center" vertical="top" wrapText="1"/>
    </xf>
    <xf numFmtId="164" fontId="22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23" fillId="2" borderId="1" xfId="0" applyFont="1" applyFill="1" applyBorder="1" applyAlignment="1">
      <alignment horizontal="center"/>
    </xf>
    <xf numFmtId="164" fontId="24" fillId="3" borderId="3" xfId="0" applyFont="1" applyFill="1" applyBorder="1" applyAlignment="1">
      <alignment horizontal="center" wrapText="1"/>
    </xf>
    <xf numFmtId="164" fontId="24" fillId="2" borderId="3" xfId="0" applyFont="1" applyFill="1" applyBorder="1" applyAlignment="1">
      <alignment horizontal="center" wrapText="1"/>
    </xf>
    <xf numFmtId="164" fontId="25" fillId="3" borderId="0" xfId="0" applyFont="1" applyFill="1" applyAlignment="1">
      <alignment horizontal="center" wrapText="1"/>
    </xf>
    <xf numFmtId="164" fontId="14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9" fillId="6" borderId="10" xfId="0" applyNumberFormat="1" applyFont="1" applyFill="1" applyBorder="1" applyAlignment="1">
      <alignment horizontal="left"/>
    </xf>
    <xf numFmtId="164" fontId="19" fillId="6" borderId="19" xfId="0" applyNumberFormat="1" applyFont="1" applyFill="1" applyBorder="1" applyAlignment="1">
      <alignment horizontal="left" vertical="center"/>
    </xf>
    <xf numFmtId="164" fontId="19" fillId="6" borderId="20" xfId="0" applyFont="1" applyFill="1" applyBorder="1" applyAlignment="1">
      <alignment horizontal="center" vertical="center"/>
    </xf>
    <xf numFmtId="164" fontId="19" fillId="7" borderId="8" xfId="0" applyFont="1" applyFill="1" applyBorder="1" applyAlignment="1">
      <alignment horizontal="center" vertical="center" wrapText="1"/>
    </xf>
    <xf numFmtId="164" fontId="19" fillId="8" borderId="21" xfId="0" applyFont="1" applyFill="1" applyBorder="1" applyAlignment="1">
      <alignment horizontal="center" vertical="center"/>
    </xf>
    <xf numFmtId="164" fontId="20" fillId="0" borderId="0" xfId="0" applyFont="1" applyBorder="1" applyAlignment="1">
      <alignment wrapText="1"/>
    </xf>
    <xf numFmtId="164" fontId="14" fillId="5" borderId="14" xfId="0" applyFont="1" applyFill="1" applyBorder="1" applyAlignment="1">
      <alignment horizontal="center"/>
    </xf>
    <xf numFmtId="164" fontId="20" fillId="11" borderId="2" xfId="0" applyFont="1" applyFill="1" applyBorder="1" applyAlignment="1">
      <alignment/>
    </xf>
    <xf numFmtId="164" fontId="26" fillId="11" borderId="3" xfId="0" applyFont="1" applyFill="1" applyBorder="1" applyAlignment="1">
      <alignment/>
    </xf>
    <xf numFmtId="164" fontId="19" fillId="11" borderId="13" xfId="0" applyFont="1" applyFill="1" applyBorder="1" applyAlignment="1">
      <alignment/>
    </xf>
    <xf numFmtId="165" fontId="19" fillId="11" borderId="14" xfId="0" applyNumberFormat="1" applyFont="1" applyFill="1" applyBorder="1" applyAlignment="1">
      <alignment horizontal="center"/>
    </xf>
    <xf numFmtId="164" fontId="20" fillId="12" borderId="2" xfId="0" applyFont="1" applyFill="1" applyBorder="1" applyAlignment="1">
      <alignment wrapText="1"/>
    </xf>
    <xf numFmtId="164" fontId="20" fillId="9" borderId="3" xfId="0" applyNumberFormat="1" applyFont="1" applyFill="1" applyBorder="1" applyAlignment="1">
      <alignment horizontal="left" vertical="center" wrapText="1"/>
    </xf>
    <xf numFmtId="164" fontId="20" fillId="9" borderId="13" xfId="0" applyNumberFormat="1" applyFont="1" applyFill="1" applyBorder="1" applyAlignment="1">
      <alignment horizontal="center" vertical="center" wrapText="1"/>
    </xf>
    <xf numFmtId="164" fontId="20" fillId="9" borderId="2" xfId="0" applyNumberFormat="1" applyFont="1" applyFill="1" applyBorder="1" applyAlignment="1">
      <alignment horizontal="left" vertical="center" wrapText="1"/>
    </xf>
    <xf numFmtId="164" fontId="19" fillId="5" borderId="18" xfId="0" applyFont="1" applyFill="1" applyBorder="1" applyAlignment="1">
      <alignment horizontal="center"/>
    </xf>
    <xf numFmtId="164" fontId="19" fillId="2" borderId="22" xfId="0" applyFont="1" applyFill="1" applyBorder="1" applyAlignment="1">
      <alignment horizontal="center"/>
    </xf>
    <xf numFmtId="164" fontId="20" fillId="9" borderId="13" xfId="0" applyFont="1" applyFill="1" applyBorder="1" applyAlignment="1">
      <alignment horizontal="center" wrapText="1"/>
    </xf>
    <xf numFmtId="164" fontId="20" fillId="9" borderId="2" xfId="0" applyFont="1" applyFill="1" applyBorder="1" applyAlignment="1">
      <alignment wrapText="1"/>
    </xf>
    <xf numFmtId="164" fontId="20" fillId="9" borderId="23" xfId="0" applyNumberFormat="1" applyFont="1" applyFill="1" applyBorder="1" applyAlignment="1">
      <alignment horizontal="center" vertical="center" wrapText="1"/>
    </xf>
    <xf numFmtId="164" fontId="20" fillId="11" borderId="23" xfId="0" applyFont="1" applyFill="1" applyBorder="1" applyAlignment="1">
      <alignment horizontal="center"/>
    </xf>
    <xf numFmtId="164" fontId="20" fillId="11" borderId="24" xfId="0" applyFont="1" applyFill="1" applyBorder="1" applyAlignment="1">
      <alignment horizontal="center"/>
    </xf>
    <xf numFmtId="164" fontId="19" fillId="11" borderId="13" xfId="20" applyNumberFormat="1" applyFont="1" applyFill="1" applyBorder="1" applyAlignment="1" applyProtection="1">
      <alignment wrapText="1"/>
      <protection/>
    </xf>
    <xf numFmtId="164" fontId="20" fillId="12" borderId="2" xfId="0" applyFont="1" applyFill="1" applyBorder="1" applyAlignment="1">
      <alignment horizontal="left" wrapText="1"/>
    </xf>
    <xf numFmtId="164" fontId="20" fillId="11" borderId="15" xfId="0" applyFont="1" applyFill="1" applyBorder="1" applyAlignment="1">
      <alignment wrapText="1"/>
    </xf>
    <xf numFmtId="164" fontId="0" fillId="9" borderId="13" xfId="0" applyFont="1" applyFill="1" applyBorder="1" applyAlignment="1">
      <alignment horizontal="center" wrapText="1"/>
    </xf>
    <xf numFmtId="164" fontId="0" fillId="9" borderId="3" xfId="0" applyFill="1" applyBorder="1" applyAlignment="1">
      <alignment horizontal="center" wrapText="1"/>
    </xf>
    <xf numFmtId="164" fontId="0" fillId="9" borderId="2" xfId="0" applyFont="1" applyFill="1" applyBorder="1" applyAlignment="1">
      <alignment wrapText="1"/>
    </xf>
    <xf numFmtId="164" fontId="20" fillId="9" borderId="15" xfId="0" applyFont="1" applyFill="1" applyBorder="1" applyAlignment="1">
      <alignment horizontal="left" wrapText="1"/>
    </xf>
    <xf numFmtId="164" fontId="20" fillId="11" borderId="6" xfId="0" applyFont="1" applyFill="1" applyBorder="1" applyAlignment="1">
      <alignment wrapText="1"/>
    </xf>
    <xf numFmtId="164" fontId="14" fillId="11" borderId="25" xfId="0" applyFont="1" applyFill="1" applyBorder="1" applyAlignment="1">
      <alignment wrapText="1"/>
    </xf>
    <xf numFmtId="166" fontId="20" fillId="9" borderId="3" xfId="0" applyNumberFormat="1" applyFont="1" applyFill="1" applyBorder="1" applyAlignment="1">
      <alignment horizontal="center" wrapText="1"/>
    </xf>
    <xf numFmtId="164" fontId="20" fillId="11" borderId="3" xfId="0" applyFont="1" applyFill="1" applyBorder="1" applyAlignment="1">
      <alignment/>
    </xf>
    <xf numFmtId="164" fontId="20" fillId="9" borderId="4" xfId="0" applyFont="1" applyFill="1" applyBorder="1" applyAlignment="1">
      <alignment wrapText="1"/>
    </xf>
    <xf numFmtId="164" fontId="20" fillId="9" borderId="6" xfId="0" applyFont="1" applyFill="1" applyBorder="1" applyAlignment="1">
      <alignment wrapText="1"/>
    </xf>
    <xf numFmtId="166" fontId="20" fillId="9" borderId="3" xfId="0" applyNumberFormat="1" applyFont="1" applyFill="1" applyBorder="1" applyAlignment="1">
      <alignment horizontal="center" vertical="center" wrapText="1"/>
    </xf>
    <xf numFmtId="164" fontId="20" fillId="9" borderId="0" xfId="0" applyFont="1" applyFill="1" applyAlignment="1">
      <alignment horizontal="center" wrapText="1"/>
    </xf>
    <xf numFmtId="164" fontId="20" fillId="9" borderId="16" xfId="0" applyFont="1" applyFill="1" applyBorder="1" applyAlignment="1">
      <alignment horizontal="center" wrapText="1"/>
    </xf>
    <xf numFmtId="164" fontId="20" fillId="9" borderId="15" xfId="0" applyFont="1" applyFill="1" applyBorder="1" applyAlignment="1">
      <alignment wrapText="1"/>
    </xf>
    <xf numFmtId="164" fontId="14" fillId="11" borderId="0" xfId="0" applyFont="1" applyFill="1" applyAlignment="1">
      <alignment wrapText="1"/>
    </xf>
    <xf numFmtId="164" fontId="20" fillId="9" borderId="3" xfId="0" applyFont="1" applyFill="1" applyBorder="1" applyAlignment="1">
      <alignment horizontal="left" wrapText="1"/>
    </xf>
    <xf numFmtId="164" fontId="7" fillId="0" borderId="0" xfId="0" applyFont="1" applyAlignment="1">
      <alignment horizontal="center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>
      <alignment vertical="top" wrapText="1"/>
    </xf>
    <xf numFmtId="164" fontId="7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5" fillId="0" borderId="0" xfId="0" applyFont="1" applyFill="1" applyBorder="1" applyAlignment="1">
      <alignment vertical="center" wrapText="1"/>
    </xf>
    <xf numFmtId="164" fontId="19" fillId="5" borderId="1" xfId="0" applyNumberFormat="1" applyFont="1" applyFill="1" applyBorder="1" applyAlignment="1">
      <alignment horizontal="center" vertical="center"/>
    </xf>
    <xf numFmtId="164" fontId="19" fillId="6" borderId="1" xfId="0" applyFont="1" applyFill="1" applyBorder="1" applyAlignment="1">
      <alignment horizontal="center" vertical="center"/>
    </xf>
    <xf numFmtId="164" fontId="19" fillId="8" borderId="8" xfId="0" applyFont="1" applyFill="1" applyBorder="1" applyAlignment="1">
      <alignment horizontal="center" vertical="center"/>
    </xf>
    <xf numFmtId="164" fontId="19" fillId="9" borderId="1" xfId="0" applyFont="1" applyFill="1" applyBorder="1" applyAlignment="1">
      <alignment vertical="center" wrapText="1"/>
    </xf>
    <xf numFmtId="164" fontId="19" fillId="5" borderId="14" xfId="0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164" fontId="20" fillId="0" borderId="26" xfId="0" applyFont="1" applyBorder="1" applyAlignment="1">
      <alignment horizontal="center" wrapText="1"/>
    </xf>
    <xf numFmtId="164" fontId="14" fillId="12" borderId="3" xfId="0" applyFont="1" applyFill="1" applyBorder="1" applyAlignment="1">
      <alignment horizontal="center" wrapText="1"/>
    </xf>
    <xf numFmtId="164" fontId="27" fillId="11" borderId="13" xfId="20" applyNumberFormat="1" applyFont="1" applyFill="1" applyBorder="1" applyAlignment="1" applyProtection="1">
      <alignment wrapText="1"/>
      <protection/>
    </xf>
    <xf numFmtId="164" fontId="20" fillId="9" borderId="2" xfId="0" applyFont="1" applyFill="1" applyBorder="1" applyAlignment="1">
      <alignment horizontal="center" wrapText="1"/>
    </xf>
    <xf numFmtId="164" fontId="14" fillId="11" borderId="3" xfId="0" applyFont="1" applyFill="1" applyBorder="1" applyAlignment="1">
      <alignment wrapText="1"/>
    </xf>
    <xf numFmtId="164" fontId="20" fillId="11" borderId="16" xfId="0" applyFont="1" applyFill="1" applyBorder="1" applyAlignment="1">
      <alignment horizontal="left" wrapText="1"/>
    </xf>
    <xf numFmtId="164" fontId="14" fillId="11" borderId="16" xfId="0" applyFont="1" applyFill="1" applyBorder="1" applyAlignment="1">
      <alignment horizontal="left" wrapText="1"/>
    </xf>
    <xf numFmtId="164" fontId="20" fillId="9" borderId="15" xfId="0" applyFont="1" applyFill="1" applyBorder="1" applyAlignment="1">
      <alignment horizontal="center" wrapText="1"/>
    </xf>
    <xf numFmtId="164" fontId="0" fillId="9" borderId="0" xfId="0" applyFill="1" applyAlignment="1">
      <alignment horizontal="center"/>
    </xf>
    <xf numFmtId="164" fontId="20" fillId="9" borderId="27" xfId="0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wrapText="1"/>
    </xf>
    <xf numFmtId="164" fontId="20" fillId="0" borderId="0" xfId="0" applyFont="1" applyFill="1" applyBorder="1" applyAlignment="1">
      <alignment wrapText="1"/>
    </xf>
    <xf numFmtId="164" fontId="14" fillId="0" borderId="0" xfId="0" applyFont="1" applyFill="1" applyBorder="1" applyAlignment="1">
      <alignment wrapText="1"/>
    </xf>
    <xf numFmtId="164" fontId="14" fillId="0" borderId="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19" fillId="6" borderId="28" xfId="0" applyNumberFormat="1" applyFont="1" applyFill="1" applyBorder="1" applyAlignment="1">
      <alignment horizontal="center"/>
    </xf>
    <xf numFmtId="164" fontId="19" fillId="6" borderId="19" xfId="0" applyNumberFormat="1" applyFont="1" applyFill="1" applyBorder="1" applyAlignment="1">
      <alignment horizontal="center"/>
    </xf>
    <xf numFmtId="164" fontId="19" fillId="6" borderId="20" xfId="0" applyFont="1" applyFill="1" applyBorder="1" applyAlignment="1">
      <alignment horizontal="center"/>
    </xf>
    <xf numFmtId="164" fontId="19" fillId="5" borderId="8" xfId="0" applyFont="1" applyFill="1" applyBorder="1" applyAlignment="1">
      <alignment horizontal="center" wrapText="1"/>
    </xf>
    <xf numFmtId="164" fontId="20" fillId="0" borderId="0" xfId="0" applyFont="1" applyFill="1" applyBorder="1" applyAlignment="1">
      <alignment horizontal="left" wrapText="1"/>
    </xf>
    <xf numFmtId="164" fontId="19" fillId="0" borderId="0" xfId="0" applyFont="1" applyFill="1" applyBorder="1" applyAlignment="1">
      <alignment/>
    </xf>
    <xf numFmtId="164" fontId="19" fillId="6" borderId="7" xfId="0" applyNumberFormat="1" applyFont="1" applyFill="1" applyBorder="1" applyAlignment="1">
      <alignment horizontal="center"/>
    </xf>
    <xf numFmtId="164" fontId="19" fillId="6" borderId="29" xfId="0" applyFont="1" applyFill="1" applyBorder="1" applyAlignment="1">
      <alignment horizontal="center"/>
    </xf>
    <xf numFmtId="164" fontId="19" fillId="5" borderId="21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171450</xdr:rowOff>
    </xdr:from>
    <xdr:to>
      <xdr:col>10</xdr:col>
      <xdr:colOff>828675</xdr:colOff>
      <xdr:row>6</xdr:row>
      <xdr:rowOff>123825</xdr:rowOff>
    </xdr:to>
    <xdr:sp>
      <xdr:nvSpPr>
        <xdr:cNvPr id="1" name="Zwój poziomy 3"/>
        <xdr:cNvSpPr>
          <a:spLocks/>
        </xdr:cNvSpPr>
      </xdr:nvSpPr>
      <xdr:spPr>
        <a:xfrm>
          <a:off x="1066800" y="171450"/>
          <a:ext cx="12411075" cy="1590675"/>
        </a:xfrm>
        <a:prstGeom prst="horizontalScroll">
          <a:avLst>
            <a:gd name="adj" fmla="val -375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                  V  Puchar Wielkopolski     Memoriał Wisełki 
  12.08.2012   WYNIKI SZCZEGÓŁOWE</a:t>
          </a:r>
        </a:p>
      </xdr:txBody>
    </xdr:sp>
    <xdr:clientData/>
  </xdr:twoCellAnchor>
  <xdr:twoCellAnchor>
    <xdr:from>
      <xdr:col>1</xdr:col>
      <xdr:colOff>647700</xdr:colOff>
      <xdr:row>2</xdr:row>
      <xdr:rowOff>123825</xdr:rowOff>
    </xdr:from>
    <xdr:to>
      <xdr:col>2</xdr:col>
      <xdr:colOff>895350</xdr:colOff>
      <xdr:row>5</xdr:row>
      <xdr:rowOff>114300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600075"/>
          <a:ext cx="1085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171450</xdr:rowOff>
    </xdr:from>
    <xdr:to>
      <xdr:col>10</xdr:col>
      <xdr:colOff>828675</xdr:colOff>
      <xdr:row>7</xdr:row>
      <xdr:rowOff>28575</xdr:rowOff>
    </xdr:to>
    <xdr:sp>
      <xdr:nvSpPr>
        <xdr:cNvPr id="1" name="Zwój poziomy 2"/>
        <xdr:cNvSpPr>
          <a:spLocks/>
        </xdr:cNvSpPr>
      </xdr:nvSpPr>
      <xdr:spPr>
        <a:xfrm>
          <a:off x="885825" y="171450"/>
          <a:ext cx="13887450" cy="1657350"/>
        </a:xfrm>
        <a:prstGeom prst="horizontalScroll">
          <a:avLst>
            <a:gd name="adj" fmla="val -375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V  Puchar Wielkopolski     Memoriał Wisełki 
  12.08.2012  WYNIKI SZCZEGÓŁOWE</a:t>
          </a:r>
        </a:p>
      </xdr:txBody>
    </xdr:sp>
    <xdr:clientData/>
  </xdr:twoCellAnchor>
  <xdr:twoCellAnchor>
    <xdr:from>
      <xdr:col>1</xdr:col>
      <xdr:colOff>628650</xdr:colOff>
      <xdr:row>2</xdr:row>
      <xdr:rowOff>142875</xdr:rowOff>
    </xdr:from>
    <xdr:to>
      <xdr:col>2</xdr:col>
      <xdr:colOff>866775</xdr:colOff>
      <xdr:row>5</xdr:row>
      <xdr:rowOff>133350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19125"/>
          <a:ext cx="10763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171450</xdr:rowOff>
    </xdr:from>
    <xdr:to>
      <xdr:col>10</xdr:col>
      <xdr:colOff>828675</xdr:colOff>
      <xdr:row>6</xdr:row>
      <xdr:rowOff>123825</xdr:rowOff>
    </xdr:to>
    <xdr:sp>
      <xdr:nvSpPr>
        <xdr:cNvPr id="1" name="Zwój poziomy 3"/>
        <xdr:cNvSpPr>
          <a:spLocks/>
        </xdr:cNvSpPr>
      </xdr:nvSpPr>
      <xdr:spPr>
        <a:xfrm>
          <a:off x="885825" y="171450"/>
          <a:ext cx="12230100" cy="1590675"/>
        </a:xfrm>
        <a:prstGeom prst="horizontalScroll">
          <a:avLst>
            <a:gd name="adj" fmla="val -375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V  Puchar Wielkopolski     Memoriał Wisełki 
  12.08.2012</a:t>
          </a:r>
        </a:p>
      </xdr:txBody>
    </xdr:sp>
    <xdr:clientData/>
  </xdr:twoCellAnchor>
  <xdr:twoCellAnchor>
    <xdr:from>
      <xdr:col>1</xdr:col>
      <xdr:colOff>714375</xdr:colOff>
      <xdr:row>2</xdr:row>
      <xdr:rowOff>104775</xdr:rowOff>
    </xdr:from>
    <xdr:to>
      <xdr:col>2</xdr:col>
      <xdr:colOff>952500</xdr:colOff>
      <xdr:row>5</xdr:row>
      <xdr:rowOff>95250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81025"/>
          <a:ext cx="10763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57150</xdr:rowOff>
    </xdr:from>
    <xdr:to>
      <xdr:col>14</xdr:col>
      <xdr:colOff>866775</xdr:colOff>
      <xdr:row>4</xdr:row>
      <xdr:rowOff>123825</xdr:rowOff>
    </xdr:to>
    <xdr:sp>
      <xdr:nvSpPr>
        <xdr:cNvPr id="1" name="Zwój poziomy 2"/>
        <xdr:cNvSpPr>
          <a:spLocks/>
        </xdr:cNvSpPr>
      </xdr:nvSpPr>
      <xdr:spPr>
        <a:xfrm>
          <a:off x="904875" y="57150"/>
          <a:ext cx="13963650" cy="714375"/>
        </a:xfrm>
        <a:prstGeom prst="horizontalScroll">
          <a:avLst>
            <a:gd name="adj" fmla="val -375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V  Puchar Wielkopolski     Memoriał Wisełki 
  12.08.2012  WYNIKI SZCZEGÓŁOWE</a:t>
          </a:r>
        </a:p>
      </xdr:txBody>
    </xdr:sp>
    <xdr:clientData/>
  </xdr:twoCellAnchor>
  <xdr:twoCellAnchor>
    <xdr:from>
      <xdr:col>1</xdr:col>
      <xdr:colOff>504825</xdr:colOff>
      <xdr:row>1</xdr:row>
      <xdr:rowOff>76200</xdr:rowOff>
    </xdr:from>
    <xdr:to>
      <xdr:col>2</xdr:col>
      <xdr:colOff>590550</xdr:colOff>
      <xdr:row>3</xdr:row>
      <xdr:rowOff>76200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38125"/>
          <a:ext cx="10858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w@dratowy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9"/>
  <sheetViews>
    <sheetView workbookViewId="0" topLeftCell="A11">
      <selection activeCell="A1" sqref="A1"/>
    </sheetView>
  </sheetViews>
  <sheetFormatPr defaultColWidth="8.796875" defaultRowHeight="14.25"/>
  <cols>
    <col min="1" max="1" width="10.69921875" style="0" customWidth="1"/>
    <col min="3" max="3" width="13.3984375" style="1" customWidth="1"/>
    <col min="4" max="4" width="12.8984375" style="1" customWidth="1"/>
    <col min="5" max="6" width="17.296875" style="2" customWidth="1"/>
    <col min="7" max="7" width="9.296875" style="0" customWidth="1"/>
    <col min="8" max="8" width="12.5" style="0" customWidth="1"/>
    <col min="9" max="9" width="12.5" style="2" customWidth="1"/>
    <col min="10" max="10" width="18.09765625" style="0" customWidth="1"/>
    <col min="11" max="11" width="44.09765625" style="0" customWidth="1"/>
    <col min="12" max="13" width="17.8984375" style="2" customWidth="1"/>
    <col min="14" max="14" width="20.59765625" style="0" customWidth="1"/>
    <col min="15" max="15" width="16.59765625" style="0" customWidth="1"/>
    <col min="58" max="59" width="0" style="0" hidden="1" customWidth="1"/>
  </cols>
  <sheetData>
    <row r="1" spans="1:10" ht="21" customHeight="1">
      <c r="A1" s="3"/>
      <c r="B1" s="3"/>
      <c r="C1" s="4"/>
      <c r="D1" s="4"/>
      <c r="E1" s="5"/>
      <c r="F1" s="5"/>
      <c r="G1" s="3"/>
      <c r="H1" s="6"/>
      <c r="I1" s="6"/>
      <c r="J1" s="3"/>
    </row>
    <row r="2" spans="1:10" ht="16.5" customHeight="1">
      <c r="A2" s="3"/>
      <c r="B2" s="7"/>
      <c r="C2" s="4"/>
      <c r="D2" s="4"/>
      <c r="E2" s="5"/>
      <c r="F2" s="5"/>
      <c r="G2" s="3"/>
      <c r="H2" s="8"/>
      <c r="I2" s="8"/>
      <c r="J2" s="3"/>
    </row>
    <row r="3" spans="1:10" ht="23.25" customHeight="1">
      <c r="A3" s="9"/>
      <c r="B3" s="3"/>
      <c r="C3" s="10"/>
      <c r="D3" s="11"/>
      <c r="E3" s="6"/>
      <c r="F3" s="6"/>
      <c r="G3" s="6"/>
      <c r="H3" s="3"/>
      <c r="I3" s="5"/>
      <c r="J3" s="3"/>
    </row>
    <row r="4" spans="1:7" ht="23.25" customHeight="1">
      <c r="A4" s="9"/>
      <c r="B4" s="3"/>
      <c r="C4" s="10"/>
      <c r="D4" s="11"/>
      <c r="E4" s="6"/>
      <c r="F4" s="6"/>
      <c r="G4" s="6"/>
    </row>
    <row r="5" spans="2:7" ht="22.5" customHeight="1">
      <c r="B5" s="12" t="s">
        <v>0</v>
      </c>
      <c r="C5" s="13" t="s">
        <v>1</v>
      </c>
      <c r="D5" s="13"/>
      <c r="E5" s="14"/>
      <c r="F5" s="14"/>
      <c r="G5" s="14"/>
    </row>
    <row r="6" spans="2:56" ht="22.5" customHeight="1">
      <c r="B6" s="12"/>
      <c r="C6" s="13"/>
      <c r="D6" s="13"/>
      <c r="E6" s="14"/>
      <c r="F6" s="14"/>
      <c r="G6" s="14"/>
      <c r="O6" s="15" t="s">
        <v>2</v>
      </c>
      <c r="P6" s="16"/>
      <c r="Q6" s="16"/>
      <c r="R6" s="17" t="s">
        <v>3</v>
      </c>
      <c r="S6" s="18"/>
      <c r="T6" s="19" t="s">
        <v>4</v>
      </c>
      <c r="U6" s="20"/>
      <c r="V6" s="20"/>
      <c r="W6" s="21"/>
      <c r="X6" s="18"/>
      <c r="Y6" s="18"/>
      <c r="Z6" s="20"/>
      <c r="AA6" s="22"/>
      <c r="AB6" s="22"/>
      <c r="AC6" s="20"/>
      <c r="AD6" s="20"/>
      <c r="AE6" s="20"/>
      <c r="AF6" s="20"/>
      <c r="AG6" s="20"/>
      <c r="AH6" s="21"/>
      <c r="AI6" s="19" t="s">
        <v>3</v>
      </c>
      <c r="AJ6" s="20"/>
      <c r="AK6" s="20"/>
      <c r="AL6" s="20"/>
      <c r="AM6" s="20"/>
      <c r="AN6" s="20"/>
      <c r="AO6" s="22"/>
      <c r="AP6" s="20"/>
      <c r="AQ6" s="20"/>
      <c r="AR6" s="20"/>
      <c r="AS6" s="20"/>
      <c r="AT6" s="21"/>
      <c r="AU6" s="20"/>
      <c r="AV6" s="21"/>
      <c r="AW6" s="21"/>
      <c r="AX6" s="22"/>
      <c r="AY6" s="20"/>
      <c r="AZ6" s="19" t="s">
        <v>3</v>
      </c>
      <c r="BA6" s="19" t="s">
        <v>3</v>
      </c>
      <c r="BB6" s="19" t="s">
        <v>4</v>
      </c>
      <c r="BC6" s="19" t="s">
        <v>4</v>
      </c>
      <c r="BD6" s="23"/>
    </row>
    <row r="7" spans="2:56" ht="12.75">
      <c r="B7" s="12"/>
      <c r="C7" s="13"/>
      <c r="D7" s="13"/>
      <c r="E7" s="14"/>
      <c r="F7" s="14"/>
      <c r="G7" s="14"/>
      <c r="O7" s="2"/>
      <c r="P7" s="24" t="s">
        <v>5</v>
      </c>
      <c r="Q7" s="2" t="s">
        <v>6</v>
      </c>
      <c r="R7" s="25" t="s">
        <v>7</v>
      </c>
      <c r="S7" s="2" t="s">
        <v>8</v>
      </c>
      <c r="T7" s="2" t="s">
        <v>9</v>
      </c>
      <c r="U7" s="2" t="s">
        <v>8</v>
      </c>
      <c r="V7" s="2" t="s">
        <v>10</v>
      </c>
      <c r="W7" s="2" t="s">
        <v>11</v>
      </c>
      <c r="X7" s="2" t="s">
        <v>12</v>
      </c>
      <c r="Y7" s="2" t="s">
        <v>13</v>
      </c>
      <c r="Z7" s="2" t="s">
        <v>5</v>
      </c>
      <c r="AA7" s="2" t="s">
        <v>14</v>
      </c>
      <c r="AB7" s="2" t="s">
        <v>15</v>
      </c>
      <c r="AC7" s="2" t="s">
        <v>13</v>
      </c>
      <c r="AD7" s="2" t="s">
        <v>16</v>
      </c>
      <c r="AE7" s="2" t="s">
        <v>13</v>
      </c>
      <c r="AF7" s="2" t="s">
        <v>17</v>
      </c>
      <c r="AG7" s="2" t="s">
        <v>18</v>
      </c>
      <c r="AH7" s="2" t="s">
        <v>15</v>
      </c>
      <c r="AI7" s="2" t="s">
        <v>13</v>
      </c>
      <c r="AJ7" s="2" t="s">
        <v>19</v>
      </c>
      <c r="AK7" s="2" t="s">
        <v>20</v>
      </c>
      <c r="AL7" s="2" t="s">
        <v>5</v>
      </c>
      <c r="AM7" s="2" t="s">
        <v>5</v>
      </c>
      <c r="AN7" s="2" t="s">
        <v>9</v>
      </c>
      <c r="AO7" s="2" t="s">
        <v>21</v>
      </c>
      <c r="AP7" s="2" t="s">
        <v>20</v>
      </c>
      <c r="AQ7" s="2" t="s">
        <v>20</v>
      </c>
      <c r="AR7" s="2" t="s">
        <v>22</v>
      </c>
      <c r="AS7" s="2" t="s">
        <v>13</v>
      </c>
      <c r="AT7" s="2" t="s">
        <v>21</v>
      </c>
      <c r="AU7" s="2" t="s">
        <v>6</v>
      </c>
      <c r="AV7" s="2" t="s">
        <v>14</v>
      </c>
      <c r="AW7" s="2" t="s">
        <v>23</v>
      </c>
      <c r="AX7" s="2" t="s">
        <v>24</v>
      </c>
      <c r="AY7" s="2" t="s">
        <v>25</v>
      </c>
      <c r="AZ7" s="2" t="s">
        <v>26</v>
      </c>
      <c r="BA7" s="2" t="s">
        <v>8</v>
      </c>
      <c r="BB7" s="2" t="s">
        <v>27</v>
      </c>
      <c r="BC7" s="2" t="s">
        <v>9</v>
      </c>
      <c r="BD7" s="23"/>
    </row>
    <row r="8" spans="2:56" ht="25.5" customHeight="1">
      <c r="B8" s="26" t="s">
        <v>28</v>
      </c>
      <c r="C8" s="27"/>
      <c r="D8" s="4"/>
      <c r="E8" s="28"/>
      <c r="F8" s="28"/>
      <c r="G8" s="29"/>
      <c r="J8" s="30"/>
      <c r="K8" s="30"/>
      <c r="L8" s="31"/>
      <c r="M8" s="31"/>
      <c r="N8" s="30"/>
      <c r="O8" s="32" t="s">
        <v>29</v>
      </c>
      <c r="P8" s="33">
        <v>1</v>
      </c>
      <c r="Q8" s="33">
        <v>2</v>
      </c>
      <c r="R8" s="34">
        <v>3</v>
      </c>
      <c r="S8" s="35">
        <v>4</v>
      </c>
      <c r="T8" s="35">
        <v>5</v>
      </c>
      <c r="U8" s="35">
        <v>6</v>
      </c>
      <c r="V8" s="35">
        <v>7</v>
      </c>
      <c r="W8" s="35">
        <v>8</v>
      </c>
      <c r="X8" s="35">
        <v>9</v>
      </c>
      <c r="Y8" s="35">
        <v>10</v>
      </c>
      <c r="Z8" s="35">
        <v>11</v>
      </c>
      <c r="AA8" s="35">
        <v>12</v>
      </c>
      <c r="AB8" s="35">
        <v>13</v>
      </c>
      <c r="AC8" s="35">
        <v>14</v>
      </c>
      <c r="AD8" s="35">
        <v>15</v>
      </c>
      <c r="AE8" s="35">
        <v>16</v>
      </c>
      <c r="AF8" s="35">
        <v>17</v>
      </c>
      <c r="AG8" s="35">
        <v>18</v>
      </c>
      <c r="AH8" s="35">
        <v>19</v>
      </c>
      <c r="AI8" s="35">
        <v>20</v>
      </c>
      <c r="AJ8" s="35">
        <v>21</v>
      </c>
      <c r="AK8" s="35">
        <v>22</v>
      </c>
      <c r="AL8" s="35">
        <v>23</v>
      </c>
      <c r="AM8" s="35">
        <v>24</v>
      </c>
      <c r="AN8" s="35">
        <v>25</v>
      </c>
      <c r="AO8" s="35">
        <v>26</v>
      </c>
      <c r="AP8" s="35">
        <v>27</v>
      </c>
      <c r="AQ8" s="35">
        <v>28</v>
      </c>
      <c r="AR8" s="35">
        <v>29</v>
      </c>
      <c r="AS8" s="35">
        <v>30</v>
      </c>
      <c r="AT8" s="35">
        <v>31</v>
      </c>
      <c r="AU8" s="35">
        <v>32</v>
      </c>
      <c r="AV8" s="35">
        <v>33</v>
      </c>
      <c r="AW8" s="35">
        <v>34</v>
      </c>
      <c r="AX8" s="35">
        <v>35</v>
      </c>
      <c r="AY8" s="35">
        <v>36</v>
      </c>
      <c r="AZ8" s="35">
        <v>37</v>
      </c>
      <c r="BA8" s="35">
        <v>38</v>
      </c>
      <c r="BB8" s="35">
        <v>39</v>
      </c>
      <c r="BC8" s="35">
        <v>40</v>
      </c>
      <c r="BD8" s="36"/>
    </row>
    <row r="9" spans="10:56" ht="25.5" customHeight="1">
      <c r="J9" s="29"/>
      <c r="K9" s="37"/>
      <c r="L9" s="38"/>
      <c r="M9" s="38"/>
      <c r="N9" s="37"/>
      <c r="O9" s="39" t="s">
        <v>30</v>
      </c>
      <c r="P9" s="40">
        <v>49.2</v>
      </c>
      <c r="Q9" s="40">
        <v>24</v>
      </c>
      <c r="R9" s="41">
        <v>19.8</v>
      </c>
      <c r="S9" s="42">
        <v>30</v>
      </c>
      <c r="T9" s="42">
        <v>16.8</v>
      </c>
      <c r="U9" s="42">
        <v>37.5</v>
      </c>
      <c r="V9" s="43">
        <v>27</v>
      </c>
      <c r="W9" s="43">
        <v>38.6</v>
      </c>
      <c r="X9" s="43">
        <v>45</v>
      </c>
      <c r="Y9" s="43">
        <v>50</v>
      </c>
      <c r="Z9" s="43">
        <v>47</v>
      </c>
      <c r="AA9" s="43">
        <v>39</v>
      </c>
      <c r="AB9" s="43">
        <v>40</v>
      </c>
      <c r="AC9" s="43">
        <v>30</v>
      </c>
      <c r="AD9" s="43">
        <v>20.1</v>
      </c>
      <c r="AE9" s="43">
        <v>36.5</v>
      </c>
      <c r="AF9" s="43">
        <v>36</v>
      </c>
      <c r="AG9" s="43">
        <v>34</v>
      </c>
      <c r="AH9" s="43">
        <v>12.9</v>
      </c>
      <c r="AI9" s="43">
        <v>31</v>
      </c>
      <c r="AJ9" s="43">
        <v>38</v>
      </c>
      <c r="AK9" s="43">
        <v>39.8</v>
      </c>
      <c r="AL9" s="43">
        <v>41</v>
      </c>
      <c r="AM9" s="43">
        <v>50</v>
      </c>
      <c r="AN9" s="43">
        <v>41</v>
      </c>
      <c r="AO9" s="43">
        <v>42</v>
      </c>
      <c r="AP9" s="43">
        <v>38</v>
      </c>
      <c r="AQ9" s="43">
        <v>42</v>
      </c>
      <c r="AR9" s="43">
        <v>32</v>
      </c>
      <c r="AS9" s="43">
        <v>45.1</v>
      </c>
      <c r="AT9" s="43">
        <v>14</v>
      </c>
      <c r="AU9" s="43">
        <v>30.6</v>
      </c>
      <c r="AV9" s="43">
        <v>39.5</v>
      </c>
      <c r="AW9" s="43">
        <v>27.1</v>
      </c>
      <c r="AX9" s="43">
        <v>18.5</v>
      </c>
      <c r="AY9" s="43">
        <v>11</v>
      </c>
      <c r="AZ9" s="43">
        <v>25.2</v>
      </c>
      <c r="BA9" s="43">
        <v>28.6</v>
      </c>
      <c r="BB9" s="43">
        <v>30.3</v>
      </c>
      <c r="BC9" s="44">
        <v>14.8</v>
      </c>
      <c r="BD9" s="45"/>
    </row>
    <row r="10" spans="2:59" ht="24.75" customHeight="1">
      <c r="B10" s="46" t="s">
        <v>31</v>
      </c>
      <c r="C10" s="47" t="s">
        <v>32</v>
      </c>
      <c r="D10" s="48" t="s">
        <v>33</v>
      </c>
      <c r="E10" s="49" t="s">
        <v>34</v>
      </c>
      <c r="F10" s="50" t="s">
        <v>35</v>
      </c>
      <c r="G10" s="51" t="s">
        <v>36</v>
      </c>
      <c r="H10" s="52" t="s">
        <v>37</v>
      </c>
      <c r="I10" s="52" t="s">
        <v>38</v>
      </c>
      <c r="J10" s="53" t="s">
        <v>39</v>
      </c>
      <c r="K10" s="53" t="s">
        <v>40</v>
      </c>
      <c r="L10" s="53" t="s">
        <v>41</v>
      </c>
      <c r="M10" s="53" t="s">
        <v>42</v>
      </c>
      <c r="N10" s="54" t="s">
        <v>43</v>
      </c>
      <c r="O10" s="53" t="s">
        <v>44</v>
      </c>
      <c r="P10" s="55">
        <v>40</v>
      </c>
      <c r="Q10" s="56">
        <v>25</v>
      </c>
      <c r="R10" s="57">
        <v>15</v>
      </c>
      <c r="S10" s="56">
        <v>40</v>
      </c>
      <c r="T10" s="56">
        <v>40</v>
      </c>
      <c r="U10" s="56">
        <v>40</v>
      </c>
      <c r="V10" s="56">
        <v>30</v>
      </c>
      <c r="W10" s="56">
        <v>40</v>
      </c>
      <c r="X10" s="56">
        <v>40</v>
      </c>
      <c r="Y10" s="56">
        <v>40</v>
      </c>
      <c r="Z10" s="56">
        <v>40</v>
      </c>
      <c r="AA10" s="56">
        <v>40</v>
      </c>
      <c r="AB10" s="56">
        <v>40</v>
      </c>
      <c r="AC10" s="56">
        <v>40</v>
      </c>
      <c r="AD10" s="56">
        <v>15</v>
      </c>
      <c r="AE10" s="56">
        <v>40</v>
      </c>
      <c r="AF10" s="56">
        <v>30</v>
      </c>
      <c r="AG10" s="56">
        <v>40</v>
      </c>
      <c r="AH10" s="56">
        <v>15</v>
      </c>
      <c r="AI10" s="56">
        <v>40</v>
      </c>
      <c r="AJ10" s="56">
        <v>40</v>
      </c>
      <c r="AK10" s="56">
        <v>35</v>
      </c>
      <c r="AL10" s="56">
        <v>40</v>
      </c>
      <c r="AM10" s="56">
        <v>40</v>
      </c>
      <c r="AN10" s="56">
        <v>40</v>
      </c>
      <c r="AO10" s="56">
        <v>40</v>
      </c>
      <c r="AP10" s="56">
        <v>40</v>
      </c>
      <c r="AQ10" s="56">
        <v>40</v>
      </c>
      <c r="AR10" s="56">
        <v>40</v>
      </c>
      <c r="AS10" s="56">
        <v>40</v>
      </c>
      <c r="AT10" s="56">
        <v>15</v>
      </c>
      <c r="AU10" s="56">
        <v>25</v>
      </c>
      <c r="AV10" s="56">
        <v>40</v>
      </c>
      <c r="AW10" s="56">
        <v>25</v>
      </c>
      <c r="AX10" s="56">
        <v>15</v>
      </c>
      <c r="AY10" s="56">
        <v>25</v>
      </c>
      <c r="AZ10" s="56">
        <v>40</v>
      </c>
      <c r="BA10" s="56">
        <v>40</v>
      </c>
      <c r="BB10" s="56">
        <v>40</v>
      </c>
      <c r="BC10" s="56">
        <v>40</v>
      </c>
      <c r="BD10" s="58"/>
      <c r="BG10" s="59" t="s">
        <v>45</v>
      </c>
    </row>
    <row r="11" spans="1:59" ht="18" customHeight="1">
      <c r="A11" t="s">
        <v>46</v>
      </c>
      <c r="B11" s="60">
        <v>1</v>
      </c>
      <c r="C11" s="61" t="s">
        <v>47</v>
      </c>
      <c r="D11" s="61" t="s">
        <v>48</v>
      </c>
      <c r="E11" s="62" t="s">
        <v>49</v>
      </c>
      <c r="F11" s="63">
        <v>35</v>
      </c>
      <c r="G11" s="64">
        <f>F11*100/35</f>
        <v>100</v>
      </c>
      <c r="H11" s="65">
        <f>F11*100/40</f>
        <v>87.5</v>
      </c>
      <c r="I11" s="66" t="s">
        <v>1</v>
      </c>
      <c r="J11" s="67" t="s">
        <v>50</v>
      </c>
      <c r="K11" s="67" t="s">
        <v>51</v>
      </c>
      <c r="L11" s="68"/>
      <c r="M11" s="68"/>
      <c r="N11" s="67" t="s">
        <v>52</v>
      </c>
      <c r="O11" s="69"/>
      <c r="P11" s="70">
        <v>1</v>
      </c>
      <c r="Q11" s="70">
        <v>1</v>
      </c>
      <c r="R11" s="70">
        <v>1</v>
      </c>
      <c r="S11" s="70">
        <v>0</v>
      </c>
      <c r="T11" s="70">
        <v>1</v>
      </c>
      <c r="U11" s="70">
        <v>1</v>
      </c>
      <c r="V11" s="70">
        <v>1</v>
      </c>
      <c r="W11" s="70">
        <v>1</v>
      </c>
      <c r="X11" s="70">
        <v>1</v>
      </c>
      <c r="Y11" s="70">
        <v>1</v>
      </c>
      <c r="Z11" s="70">
        <v>1</v>
      </c>
      <c r="AA11" s="70">
        <v>1</v>
      </c>
      <c r="AB11" s="70">
        <v>1</v>
      </c>
      <c r="AC11" s="70">
        <v>1</v>
      </c>
      <c r="AD11" s="70">
        <v>1</v>
      </c>
      <c r="AE11" s="70">
        <v>1</v>
      </c>
      <c r="AF11" s="70">
        <v>1</v>
      </c>
      <c r="AG11" s="70">
        <v>1</v>
      </c>
      <c r="AH11" s="70">
        <v>0</v>
      </c>
      <c r="AI11" s="70">
        <v>1</v>
      </c>
      <c r="AJ11" s="70">
        <v>1</v>
      </c>
      <c r="AK11" s="70">
        <v>1</v>
      </c>
      <c r="AL11" s="70">
        <v>1</v>
      </c>
      <c r="AM11" s="70">
        <v>1</v>
      </c>
      <c r="AN11" s="70">
        <v>1</v>
      </c>
      <c r="AO11" s="70">
        <v>0</v>
      </c>
      <c r="AP11" s="70">
        <v>1</v>
      </c>
      <c r="AQ11" s="70">
        <v>1</v>
      </c>
      <c r="AR11" s="70">
        <v>0</v>
      </c>
      <c r="AS11" s="70">
        <v>1</v>
      </c>
      <c r="AT11" s="70">
        <v>1</v>
      </c>
      <c r="AU11" s="70">
        <v>1</v>
      </c>
      <c r="AV11" s="70">
        <v>1</v>
      </c>
      <c r="AW11" s="70">
        <v>1</v>
      </c>
      <c r="AX11" s="70">
        <v>1</v>
      </c>
      <c r="AY11" s="70">
        <v>1</v>
      </c>
      <c r="AZ11" s="70">
        <v>1</v>
      </c>
      <c r="BA11" s="70">
        <v>1</v>
      </c>
      <c r="BB11" s="70">
        <v>1</v>
      </c>
      <c r="BC11" s="70">
        <v>0</v>
      </c>
      <c r="BD11" s="71">
        <f>SUM(P11:BC11)</f>
        <v>35</v>
      </c>
      <c r="BF11" s="72">
        <f>SUM(P11:BC11)</f>
        <v>35</v>
      </c>
      <c r="BG11" s="68">
        <v>1</v>
      </c>
    </row>
    <row r="12" spans="1:59" ht="18" customHeight="1">
      <c r="A12" t="s">
        <v>46</v>
      </c>
      <c r="B12" s="60">
        <v>2</v>
      </c>
      <c r="C12" s="61" t="s">
        <v>53</v>
      </c>
      <c r="D12" s="61" t="s">
        <v>54</v>
      </c>
      <c r="E12" s="62" t="s">
        <v>55</v>
      </c>
      <c r="F12" s="63">
        <v>35</v>
      </c>
      <c r="G12" s="64">
        <f>F12*100/35</f>
        <v>100</v>
      </c>
      <c r="H12" s="65">
        <f>F12*100/40</f>
        <v>87.5</v>
      </c>
      <c r="I12" s="66" t="s">
        <v>1</v>
      </c>
      <c r="J12" s="67" t="s">
        <v>56</v>
      </c>
      <c r="K12" s="67" t="s">
        <v>57</v>
      </c>
      <c r="L12" s="68"/>
      <c r="M12" s="68"/>
      <c r="N12" s="67" t="s">
        <v>58</v>
      </c>
      <c r="O12" s="67"/>
      <c r="P12" s="73">
        <v>1</v>
      </c>
      <c r="Q12" s="70">
        <v>1</v>
      </c>
      <c r="R12" s="70">
        <v>1</v>
      </c>
      <c r="S12" s="70">
        <v>1</v>
      </c>
      <c r="T12" s="70">
        <v>1</v>
      </c>
      <c r="U12" s="70">
        <v>1</v>
      </c>
      <c r="V12" s="70">
        <v>1</v>
      </c>
      <c r="W12" s="70">
        <v>1</v>
      </c>
      <c r="X12" s="70">
        <v>1</v>
      </c>
      <c r="Y12" s="70">
        <v>1</v>
      </c>
      <c r="Z12" s="70">
        <v>1</v>
      </c>
      <c r="AA12" s="70">
        <v>1</v>
      </c>
      <c r="AB12" s="70">
        <v>1</v>
      </c>
      <c r="AC12" s="70">
        <v>1</v>
      </c>
      <c r="AD12" s="70">
        <v>1</v>
      </c>
      <c r="AE12" s="70">
        <v>1</v>
      </c>
      <c r="AF12" s="70">
        <v>0</v>
      </c>
      <c r="AG12" s="70">
        <v>0</v>
      </c>
      <c r="AH12" s="70">
        <v>1</v>
      </c>
      <c r="AI12" s="70">
        <v>1</v>
      </c>
      <c r="AJ12" s="70">
        <v>1</v>
      </c>
      <c r="AK12" s="70">
        <v>0</v>
      </c>
      <c r="AL12" s="70">
        <v>1</v>
      </c>
      <c r="AM12" s="70">
        <v>1</v>
      </c>
      <c r="AN12" s="70">
        <v>1</v>
      </c>
      <c r="AO12" s="70">
        <v>0</v>
      </c>
      <c r="AP12" s="70">
        <v>1</v>
      </c>
      <c r="AQ12" s="70">
        <v>1</v>
      </c>
      <c r="AR12" s="70">
        <v>1</v>
      </c>
      <c r="AS12" s="70">
        <v>1</v>
      </c>
      <c r="AT12" s="70">
        <v>1</v>
      </c>
      <c r="AU12" s="70">
        <v>0</v>
      </c>
      <c r="AV12" s="70">
        <v>1</v>
      </c>
      <c r="AW12" s="70">
        <v>1</v>
      </c>
      <c r="AX12" s="70">
        <v>1</v>
      </c>
      <c r="AY12" s="70">
        <v>1</v>
      </c>
      <c r="AZ12" s="70">
        <v>1</v>
      </c>
      <c r="BA12" s="70">
        <v>1</v>
      </c>
      <c r="BB12" s="70">
        <v>1</v>
      </c>
      <c r="BC12" s="70">
        <v>1</v>
      </c>
      <c r="BD12" s="71">
        <f>SUM(P12:BC12)</f>
        <v>35</v>
      </c>
      <c r="BF12" s="72">
        <f>SUM(P12:BC12)</f>
        <v>35</v>
      </c>
      <c r="BG12" s="68">
        <v>0</v>
      </c>
    </row>
    <row r="13" spans="1:59" ht="18" customHeight="1">
      <c r="A13" t="s">
        <v>46</v>
      </c>
      <c r="B13" s="60">
        <v>3</v>
      </c>
      <c r="C13" s="61" t="s">
        <v>59</v>
      </c>
      <c r="D13" s="61" t="s">
        <v>60</v>
      </c>
      <c r="E13" s="62" t="s">
        <v>61</v>
      </c>
      <c r="F13" s="63">
        <v>35</v>
      </c>
      <c r="G13" s="64">
        <f>F13*100/35</f>
        <v>100</v>
      </c>
      <c r="H13" s="65">
        <f>F13*100/40</f>
        <v>87.5</v>
      </c>
      <c r="I13" s="74" t="s">
        <v>1</v>
      </c>
      <c r="J13" s="67" t="s">
        <v>62</v>
      </c>
      <c r="K13" s="67" t="s">
        <v>63</v>
      </c>
      <c r="L13" s="68" t="s">
        <v>64</v>
      </c>
      <c r="M13" s="68" t="s">
        <v>65</v>
      </c>
      <c r="N13" s="67" t="s">
        <v>66</v>
      </c>
      <c r="O13" s="69"/>
      <c r="P13" s="70">
        <v>1</v>
      </c>
      <c r="Q13" s="70">
        <v>1</v>
      </c>
      <c r="R13" s="70">
        <v>1</v>
      </c>
      <c r="S13" s="70">
        <v>0</v>
      </c>
      <c r="T13" s="70">
        <v>1</v>
      </c>
      <c r="U13" s="70">
        <v>1</v>
      </c>
      <c r="V13" s="70">
        <v>1</v>
      </c>
      <c r="W13" s="70">
        <v>0</v>
      </c>
      <c r="X13" s="70">
        <v>1</v>
      </c>
      <c r="Y13" s="70">
        <v>1</v>
      </c>
      <c r="Z13" s="70">
        <v>1</v>
      </c>
      <c r="AA13" s="70">
        <v>0</v>
      </c>
      <c r="AB13" s="70">
        <v>0</v>
      </c>
      <c r="AC13" s="70">
        <v>1</v>
      </c>
      <c r="AD13" s="70">
        <v>1</v>
      </c>
      <c r="AE13" s="70">
        <v>1</v>
      </c>
      <c r="AF13" s="70">
        <v>1</v>
      </c>
      <c r="AG13" s="70">
        <v>1</v>
      </c>
      <c r="AH13" s="70">
        <v>1</v>
      </c>
      <c r="AI13" s="70">
        <v>1</v>
      </c>
      <c r="AJ13" s="70">
        <v>1</v>
      </c>
      <c r="AK13" s="70">
        <v>1</v>
      </c>
      <c r="AL13" s="70">
        <v>1</v>
      </c>
      <c r="AM13" s="70">
        <v>1</v>
      </c>
      <c r="AN13" s="70">
        <v>0</v>
      </c>
      <c r="AO13" s="70">
        <v>1</v>
      </c>
      <c r="AP13" s="70">
        <v>1</v>
      </c>
      <c r="AQ13" s="70">
        <v>1</v>
      </c>
      <c r="AR13" s="70">
        <v>1</v>
      </c>
      <c r="AS13" s="70">
        <v>1</v>
      </c>
      <c r="AT13" s="70">
        <v>1</v>
      </c>
      <c r="AU13" s="70">
        <v>1</v>
      </c>
      <c r="AV13" s="70">
        <v>1</v>
      </c>
      <c r="AW13" s="70">
        <v>1</v>
      </c>
      <c r="AX13" s="70">
        <v>1</v>
      </c>
      <c r="AY13" s="70">
        <v>1</v>
      </c>
      <c r="AZ13" s="70">
        <v>1</v>
      </c>
      <c r="BA13" s="70">
        <v>1</v>
      </c>
      <c r="BB13" s="70">
        <v>1</v>
      </c>
      <c r="BC13" s="70">
        <v>1</v>
      </c>
      <c r="BD13" s="71">
        <f>SUM(P13:BC13)</f>
        <v>35</v>
      </c>
      <c r="BF13" s="72">
        <f>SUM(P13:BC13)</f>
        <v>35</v>
      </c>
      <c r="BG13" s="68">
        <v>1</v>
      </c>
    </row>
    <row r="14" spans="1:59" ht="18" customHeight="1">
      <c r="A14" t="s">
        <v>46</v>
      </c>
      <c r="B14" s="60">
        <v>4</v>
      </c>
      <c r="C14" s="61" t="s">
        <v>67</v>
      </c>
      <c r="D14" s="61" t="s">
        <v>68</v>
      </c>
      <c r="E14" s="62" t="s">
        <v>69</v>
      </c>
      <c r="F14" s="63">
        <v>35</v>
      </c>
      <c r="G14" s="64">
        <f>F14*100/35</f>
        <v>100</v>
      </c>
      <c r="H14" s="65">
        <f>F14*100/40</f>
        <v>87.5</v>
      </c>
      <c r="I14" s="74" t="s">
        <v>1</v>
      </c>
      <c r="J14" s="67" t="s">
        <v>70</v>
      </c>
      <c r="K14" s="67" t="s">
        <v>71</v>
      </c>
      <c r="L14" s="68" t="s">
        <v>72</v>
      </c>
      <c r="M14" s="68" t="s">
        <v>73</v>
      </c>
      <c r="N14" s="67" t="s">
        <v>52</v>
      </c>
      <c r="O14" s="69"/>
      <c r="P14" s="70">
        <v>1</v>
      </c>
      <c r="Q14" s="70">
        <v>1</v>
      </c>
      <c r="R14" s="70">
        <v>1</v>
      </c>
      <c r="S14" s="70">
        <v>0</v>
      </c>
      <c r="T14" s="70">
        <v>1</v>
      </c>
      <c r="U14" s="70">
        <v>0</v>
      </c>
      <c r="V14" s="70">
        <v>1</v>
      </c>
      <c r="W14" s="70">
        <v>1</v>
      </c>
      <c r="X14" s="70">
        <v>1</v>
      </c>
      <c r="Y14" s="70">
        <v>1</v>
      </c>
      <c r="Z14" s="70">
        <v>1</v>
      </c>
      <c r="AA14" s="70">
        <v>1</v>
      </c>
      <c r="AB14" s="70">
        <v>1</v>
      </c>
      <c r="AC14" s="70">
        <v>0</v>
      </c>
      <c r="AD14" s="70">
        <v>1</v>
      </c>
      <c r="AE14" s="70">
        <v>1</v>
      </c>
      <c r="AF14" s="70">
        <v>1</v>
      </c>
      <c r="AG14" s="70">
        <v>1</v>
      </c>
      <c r="AH14" s="70">
        <v>1</v>
      </c>
      <c r="AI14" s="70">
        <v>1</v>
      </c>
      <c r="AJ14" s="70">
        <v>1</v>
      </c>
      <c r="AK14" s="70">
        <v>1</v>
      </c>
      <c r="AL14" s="70">
        <v>1</v>
      </c>
      <c r="AM14" s="70">
        <v>1</v>
      </c>
      <c r="AN14" s="70">
        <v>0</v>
      </c>
      <c r="AO14" s="70">
        <v>1</v>
      </c>
      <c r="AP14" s="70">
        <v>1</v>
      </c>
      <c r="AQ14" s="70">
        <v>1</v>
      </c>
      <c r="AR14" s="70">
        <v>1</v>
      </c>
      <c r="AS14" s="70">
        <v>1</v>
      </c>
      <c r="AT14" s="70">
        <v>1</v>
      </c>
      <c r="AU14" s="70">
        <v>1</v>
      </c>
      <c r="AV14" s="70">
        <v>1</v>
      </c>
      <c r="AW14" s="70">
        <v>1</v>
      </c>
      <c r="AX14" s="70">
        <v>1</v>
      </c>
      <c r="AY14" s="70">
        <v>0</v>
      </c>
      <c r="AZ14" s="70">
        <v>1</v>
      </c>
      <c r="BA14" s="70">
        <v>1</v>
      </c>
      <c r="BB14" s="70">
        <v>1</v>
      </c>
      <c r="BC14" s="70">
        <v>1</v>
      </c>
      <c r="BD14" s="71">
        <f>SUM(P14:BC14)</f>
        <v>35</v>
      </c>
      <c r="BF14" s="72">
        <f>SUM(P14:BC14)</f>
        <v>35</v>
      </c>
      <c r="BG14" s="68">
        <v>1</v>
      </c>
    </row>
    <row r="15" spans="2:59" ht="18" customHeight="1">
      <c r="B15" s="60">
        <v>5</v>
      </c>
      <c r="C15" s="61" t="s">
        <v>74</v>
      </c>
      <c r="D15" s="61" t="s">
        <v>75</v>
      </c>
      <c r="E15" s="62" t="s">
        <v>76</v>
      </c>
      <c r="F15" s="63">
        <v>32</v>
      </c>
      <c r="G15" s="64">
        <f>F15*100/35</f>
        <v>91.42857142857143</v>
      </c>
      <c r="H15" s="65">
        <f>F15*100/40</f>
        <v>80</v>
      </c>
      <c r="I15" s="66" t="s">
        <v>1</v>
      </c>
      <c r="J15" s="67" t="s">
        <v>56</v>
      </c>
      <c r="K15" s="67" t="s">
        <v>77</v>
      </c>
      <c r="L15" s="68"/>
      <c r="M15" s="67"/>
      <c r="N15" s="67" t="s">
        <v>78</v>
      </c>
      <c r="O15" s="67"/>
      <c r="P15" s="73">
        <v>1</v>
      </c>
      <c r="Q15" s="73">
        <v>1</v>
      </c>
      <c r="R15" s="70">
        <v>1</v>
      </c>
      <c r="S15" s="70">
        <v>1</v>
      </c>
      <c r="T15" s="70">
        <v>1</v>
      </c>
      <c r="U15" s="70">
        <v>1</v>
      </c>
      <c r="V15" s="70">
        <v>1</v>
      </c>
      <c r="W15" s="70">
        <v>1</v>
      </c>
      <c r="X15" s="70">
        <v>1</v>
      </c>
      <c r="Y15" s="70">
        <v>1</v>
      </c>
      <c r="Z15" s="70">
        <v>1</v>
      </c>
      <c r="AA15" s="70">
        <v>1</v>
      </c>
      <c r="AB15" s="70">
        <v>0</v>
      </c>
      <c r="AC15" s="70">
        <v>0</v>
      </c>
      <c r="AD15" s="70">
        <v>1</v>
      </c>
      <c r="AE15" s="70">
        <v>0</v>
      </c>
      <c r="AF15" s="70">
        <v>1</v>
      </c>
      <c r="AG15" s="70">
        <v>1</v>
      </c>
      <c r="AH15" s="70">
        <v>1</v>
      </c>
      <c r="AI15" s="70">
        <v>1</v>
      </c>
      <c r="AJ15" s="70">
        <v>1</v>
      </c>
      <c r="AK15" s="70">
        <v>1</v>
      </c>
      <c r="AL15" s="70">
        <v>1</v>
      </c>
      <c r="AM15" s="70">
        <v>0</v>
      </c>
      <c r="AN15" s="70">
        <v>0</v>
      </c>
      <c r="AO15" s="70">
        <v>1</v>
      </c>
      <c r="AP15" s="70">
        <v>1</v>
      </c>
      <c r="AQ15" s="70">
        <v>1</v>
      </c>
      <c r="AR15" s="70">
        <v>0</v>
      </c>
      <c r="AS15" s="70">
        <v>1</v>
      </c>
      <c r="AT15" s="70">
        <v>1</v>
      </c>
      <c r="AU15" s="70">
        <v>1</v>
      </c>
      <c r="AV15" s="70">
        <v>1</v>
      </c>
      <c r="AW15" s="70">
        <v>1</v>
      </c>
      <c r="AX15" s="70">
        <v>0</v>
      </c>
      <c r="AY15" s="70">
        <v>1</v>
      </c>
      <c r="AZ15" s="70">
        <v>1</v>
      </c>
      <c r="BA15" s="70">
        <v>1</v>
      </c>
      <c r="BB15" s="70">
        <v>0</v>
      </c>
      <c r="BC15" s="70">
        <v>1</v>
      </c>
      <c r="BD15" s="71">
        <f>SUM(P15:BC15)</f>
        <v>32</v>
      </c>
      <c r="BF15" s="72">
        <f>SUM(P15:BC15)</f>
        <v>32</v>
      </c>
      <c r="BG15" s="68">
        <v>1</v>
      </c>
    </row>
    <row r="16" spans="2:59" ht="18" customHeight="1">
      <c r="B16" s="60">
        <v>6</v>
      </c>
      <c r="C16" s="61" t="s">
        <v>79</v>
      </c>
      <c r="D16" s="61" t="s">
        <v>80</v>
      </c>
      <c r="E16" s="62" t="s">
        <v>81</v>
      </c>
      <c r="F16" s="63">
        <v>31</v>
      </c>
      <c r="G16" s="64">
        <f>F16*100/35</f>
        <v>88.57142857142857</v>
      </c>
      <c r="H16" s="65">
        <f>F16*100/40</f>
        <v>77.5</v>
      </c>
      <c r="I16" s="66" t="s">
        <v>1</v>
      </c>
      <c r="J16" s="67" t="s">
        <v>82</v>
      </c>
      <c r="K16" s="67" t="s">
        <v>83</v>
      </c>
      <c r="L16" s="68"/>
      <c r="M16" s="68"/>
      <c r="N16" s="67" t="s">
        <v>84</v>
      </c>
      <c r="O16" s="69"/>
      <c r="P16" s="70">
        <v>1</v>
      </c>
      <c r="Q16" s="70">
        <v>1</v>
      </c>
      <c r="R16" s="70">
        <v>1</v>
      </c>
      <c r="S16" s="70">
        <v>1</v>
      </c>
      <c r="T16" s="70">
        <v>0</v>
      </c>
      <c r="U16" s="70">
        <v>1</v>
      </c>
      <c r="V16" s="70">
        <v>1</v>
      </c>
      <c r="W16" s="70">
        <v>1</v>
      </c>
      <c r="X16" s="70">
        <v>1</v>
      </c>
      <c r="Y16" s="70">
        <v>1</v>
      </c>
      <c r="Z16" s="70">
        <v>0</v>
      </c>
      <c r="AA16" s="70">
        <v>0</v>
      </c>
      <c r="AB16" s="70">
        <v>1</v>
      </c>
      <c r="AC16" s="70">
        <v>1</v>
      </c>
      <c r="AD16" s="70">
        <v>1</v>
      </c>
      <c r="AE16" s="70">
        <v>1</v>
      </c>
      <c r="AF16" s="70">
        <v>1</v>
      </c>
      <c r="AG16" s="70">
        <v>1</v>
      </c>
      <c r="AH16" s="70">
        <v>1</v>
      </c>
      <c r="AI16" s="70">
        <v>1</v>
      </c>
      <c r="AJ16" s="70">
        <v>1</v>
      </c>
      <c r="AK16" s="70">
        <v>1</v>
      </c>
      <c r="AL16" s="70">
        <v>1</v>
      </c>
      <c r="AM16" s="70">
        <v>0</v>
      </c>
      <c r="AN16" s="70">
        <v>1</v>
      </c>
      <c r="AO16" s="70">
        <v>0</v>
      </c>
      <c r="AP16" s="70">
        <v>1</v>
      </c>
      <c r="AQ16" s="70">
        <v>1</v>
      </c>
      <c r="AR16" s="70">
        <v>0</v>
      </c>
      <c r="AS16" s="70">
        <v>1</v>
      </c>
      <c r="AT16" s="70">
        <v>1</v>
      </c>
      <c r="AU16" s="70">
        <v>1</v>
      </c>
      <c r="AV16" s="70">
        <v>1</v>
      </c>
      <c r="AW16" s="70">
        <v>1</v>
      </c>
      <c r="AX16" s="70">
        <v>1</v>
      </c>
      <c r="AY16" s="70">
        <v>0</v>
      </c>
      <c r="AZ16" s="70">
        <v>1</v>
      </c>
      <c r="BA16" s="70">
        <v>0</v>
      </c>
      <c r="BB16" s="70">
        <v>1</v>
      </c>
      <c r="BC16" s="70">
        <v>0</v>
      </c>
      <c r="BD16" s="71">
        <f>SUM(P16:BC16)</f>
        <v>31</v>
      </c>
      <c r="BF16" s="72">
        <f>SUM(P16:BC16)</f>
        <v>31</v>
      </c>
      <c r="BG16" s="68">
        <v>1</v>
      </c>
    </row>
    <row r="17" spans="2:59" ht="18" customHeight="1">
      <c r="B17" s="60">
        <v>7</v>
      </c>
      <c r="C17" s="61" t="s">
        <v>85</v>
      </c>
      <c r="D17" s="61" t="s">
        <v>86</v>
      </c>
      <c r="E17" s="62" t="s">
        <v>87</v>
      </c>
      <c r="F17" s="63">
        <v>30</v>
      </c>
      <c r="G17" s="64">
        <f>F17*100/35</f>
        <v>85.71428571428571</v>
      </c>
      <c r="H17" s="65">
        <f>F17*100/40</f>
        <v>75</v>
      </c>
      <c r="I17" s="66" t="s">
        <v>1</v>
      </c>
      <c r="J17" s="67" t="s">
        <v>88</v>
      </c>
      <c r="K17" s="67" t="s">
        <v>89</v>
      </c>
      <c r="L17" s="68" t="s">
        <v>90</v>
      </c>
      <c r="M17" s="68"/>
      <c r="N17" s="67" t="s">
        <v>91</v>
      </c>
      <c r="O17" s="67"/>
      <c r="P17" s="73">
        <v>1</v>
      </c>
      <c r="Q17" s="70">
        <v>1</v>
      </c>
      <c r="R17" s="70">
        <v>1</v>
      </c>
      <c r="S17" s="70">
        <v>0</v>
      </c>
      <c r="T17" s="70">
        <v>0</v>
      </c>
      <c r="U17" s="70">
        <v>1</v>
      </c>
      <c r="V17" s="70">
        <v>1</v>
      </c>
      <c r="W17" s="70">
        <v>0</v>
      </c>
      <c r="X17" s="70">
        <v>1</v>
      </c>
      <c r="Y17" s="70">
        <v>1</v>
      </c>
      <c r="Z17" s="70">
        <v>1</v>
      </c>
      <c r="AA17" s="70">
        <v>0</v>
      </c>
      <c r="AB17" s="70">
        <v>1</v>
      </c>
      <c r="AC17" s="70">
        <v>1</v>
      </c>
      <c r="AD17" s="70">
        <v>1</v>
      </c>
      <c r="AE17" s="70">
        <v>0</v>
      </c>
      <c r="AF17" s="70">
        <v>0</v>
      </c>
      <c r="AG17" s="70">
        <v>1</v>
      </c>
      <c r="AH17" s="70">
        <v>1</v>
      </c>
      <c r="AI17" s="70">
        <v>1</v>
      </c>
      <c r="AJ17" s="70">
        <v>1</v>
      </c>
      <c r="AK17" s="70">
        <v>1</v>
      </c>
      <c r="AL17" s="70">
        <v>1</v>
      </c>
      <c r="AM17" s="70">
        <v>0</v>
      </c>
      <c r="AN17" s="70">
        <v>1</v>
      </c>
      <c r="AO17" s="70">
        <v>1</v>
      </c>
      <c r="AP17" s="70">
        <v>1</v>
      </c>
      <c r="AQ17" s="70">
        <v>1</v>
      </c>
      <c r="AR17" s="70">
        <v>0</v>
      </c>
      <c r="AS17" s="70">
        <v>1</v>
      </c>
      <c r="AT17" s="70">
        <v>1</v>
      </c>
      <c r="AU17" s="70">
        <v>1</v>
      </c>
      <c r="AV17" s="70">
        <v>1</v>
      </c>
      <c r="AW17" s="70">
        <v>1</v>
      </c>
      <c r="AX17" s="70">
        <v>1</v>
      </c>
      <c r="AY17" s="70">
        <v>1</v>
      </c>
      <c r="AZ17" s="70">
        <v>1</v>
      </c>
      <c r="BA17" s="70">
        <v>0</v>
      </c>
      <c r="BB17" s="70">
        <v>0</v>
      </c>
      <c r="BC17" s="70">
        <v>1</v>
      </c>
      <c r="BD17" s="71">
        <f>SUM(P17:BC17)</f>
        <v>30</v>
      </c>
      <c r="BF17" s="72">
        <f>SUM(P17:BC17)</f>
        <v>30</v>
      </c>
      <c r="BG17" s="68">
        <v>1</v>
      </c>
    </row>
    <row r="18" spans="2:59" ht="18" customHeight="1">
      <c r="B18" s="60">
        <v>8</v>
      </c>
      <c r="C18" s="61" t="s">
        <v>92</v>
      </c>
      <c r="D18" s="61" t="s">
        <v>93</v>
      </c>
      <c r="E18" s="62" t="s">
        <v>94</v>
      </c>
      <c r="F18" s="75">
        <v>29</v>
      </c>
      <c r="G18" s="64">
        <f>F18*100/35</f>
        <v>82.85714285714286</v>
      </c>
      <c r="H18" s="65">
        <f>F18*100/40</f>
        <v>72.5</v>
      </c>
      <c r="I18" s="66" t="s">
        <v>1</v>
      </c>
      <c r="J18" s="67" t="s">
        <v>95</v>
      </c>
      <c r="K18" s="67" t="s">
        <v>96</v>
      </c>
      <c r="L18" s="68"/>
      <c r="M18" s="68"/>
      <c r="N18" s="67"/>
      <c r="O18" s="67"/>
      <c r="P18" s="73">
        <v>1</v>
      </c>
      <c r="Q18" s="70">
        <v>1</v>
      </c>
      <c r="R18" s="70">
        <v>1</v>
      </c>
      <c r="S18" s="70">
        <v>1</v>
      </c>
      <c r="T18" s="70">
        <v>0</v>
      </c>
      <c r="U18" s="70">
        <v>0</v>
      </c>
      <c r="V18" s="70">
        <v>0</v>
      </c>
      <c r="W18" s="70">
        <v>1</v>
      </c>
      <c r="X18" s="70">
        <v>1</v>
      </c>
      <c r="Y18" s="70">
        <v>1</v>
      </c>
      <c r="Z18" s="70">
        <v>1</v>
      </c>
      <c r="AA18" s="70">
        <v>0</v>
      </c>
      <c r="AB18" s="70">
        <v>1</v>
      </c>
      <c r="AC18" s="70">
        <v>1</v>
      </c>
      <c r="AD18" s="70">
        <v>0</v>
      </c>
      <c r="AE18" s="70">
        <v>1</v>
      </c>
      <c r="AF18" s="70">
        <v>1</v>
      </c>
      <c r="AG18" s="70">
        <v>1</v>
      </c>
      <c r="AH18" s="70">
        <v>1</v>
      </c>
      <c r="AI18" s="70">
        <v>1</v>
      </c>
      <c r="AJ18" s="70">
        <v>1</v>
      </c>
      <c r="AK18" s="70">
        <v>0</v>
      </c>
      <c r="AL18" s="70">
        <v>1</v>
      </c>
      <c r="AM18" s="70">
        <v>0</v>
      </c>
      <c r="AN18" s="70">
        <v>0</v>
      </c>
      <c r="AO18" s="70">
        <v>1</v>
      </c>
      <c r="AP18" s="70">
        <v>1</v>
      </c>
      <c r="AQ18" s="70">
        <v>1</v>
      </c>
      <c r="AR18" s="70">
        <v>0</v>
      </c>
      <c r="AS18" s="70">
        <v>1</v>
      </c>
      <c r="AT18" s="70">
        <v>1</v>
      </c>
      <c r="AU18" s="70">
        <v>1</v>
      </c>
      <c r="AV18" s="70">
        <v>1</v>
      </c>
      <c r="AW18" s="70">
        <v>1</v>
      </c>
      <c r="AX18" s="70">
        <v>1</v>
      </c>
      <c r="AY18" s="70">
        <v>0</v>
      </c>
      <c r="AZ18" s="70">
        <v>1</v>
      </c>
      <c r="BA18" s="70">
        <v>1</v>
      </c>
      <c r="BB18" s="70">
        <v>0</v>
      </c>
      <c r="BC18" s="70">
        <v>1</v>
      </c>
      <c r="BD18" s="71">
        <f>SUM(P18:BC18)</f>
        <v>29</v>
      </c>
      <c r="BF18" s="72">
        <f>SUM(P18:BC18)</f>
        <v>29</v>
      </c>
      <c r="BG18" s="68">
        <v>0</v>
      </c>
    </row>
    <row r="19" spans="2:59" ht="18" customHeight="1">
      <c r="B19" s="60">
        <v>8</v>
      </c>
      <c r="C19" s="61" t="s">
        <v>97</v>
      </c>
      <c r="D19" s="61" t="s">
        <v>98</v>
      </c>
      <c r="E19" s="62" t="s">
        <v>99</v>
      </c>
      <c r="F19" s="63">
        <v>29</v>
      </c>
      <c r="G19" s="64">
        <f>F19*100/35</f>
        <v>82.85714285714286</v>
      </c>
      <c r="H19" s="65">
        <f>F19*100/40</f>
        <v>72.5</v>
      </c>
      <c r="I19" s="66" t="s">
        <v>1</v>
      </c>
      <c r="J19" s="67" t="s">
        <v>100</v>
      </c>
      <c r="K19" s="76" t="s">
        <v>101</v>
      </c>
      <c r="L19" s="68"/>
      <c r="M19" s="68"/>
      <c r="N19" s="76" t="s">
        <v>102</v>
      </c>
      <c r="O19" s="67"/>
      <c r="P19" s="73">
        <v>1</v>
      </c>
      <c r="Q19" s="73">
        <v>1</v>
      </c>
      <c r="R19" s="73">
        <v>1</v>
      </c>
      <c r="S19" s="70">
        <v>1</v>
      </c>
      <c r="T19" s="70">
        <v>1</v>
      </c>
      <c r="U19" s="70">
        <v>0</v>
      </c>
      <c r="V19" s="70">
        <v>1</v>
      </c>
      <c r="W19" s="70">
        <v>1</v>
      </c>
      <c r="X19" s="70">
        <v>1</v>
      </c>
      <c r="Y19" s="70">
        <v>0</v>
      </c>
      <c r="Z19" s="70">
        <v>1</v>
      </c>
      <c r="AA19" s="70">
        <v>1</v>
      </c>
      <c r="AB19" s="70">
        <v>1</v>
      </c>
      <c r="AC19" s="70">
        <v>1</v>
      </c>
      <c r="AD19" s="70">
        <v>1</v>
      </c>
      <c r="AE19" s="70">
        <v>1</v>
      </c>
      <c r="AF19" s="70">
        <v>1</v>
      </c>
      <c r="AG19" s="70">
        <v>0</v>
      </c>
      <c r="AH19" s="70">
        <v>1</v>
      </c>
      <c r="AI19" s="70">
        <v>1</v>
      </c>
      <c r="AJ19" s="70">
        <v>1</v>
      </c>
      <c r="AK19" s="70">
        <v>0</v>
      </c>
      <c r="AL19" s="70">
        <v>1</v>
      </c>
      <c r="AM19" s="70">
        <v>0</v>
      </c>
      <c r="AN19" s="70">
        <v>1</v>
      </c>
      <c r="AO19" s="70">
        <v>1</v>
      </c>
      <c r="AP19" s="70">
        <v>0</v>
      </c>
      <c r="AQ19" s="70">
        <v>1</v>
      </c>
      <c r="AR19" s="70">
        <v>0</v>
      </c>
      <c r="AS19" s="70">
        <v>1</v>
      </c>
      <c r="AT19" s="70">
        <v>0</v>
      </c>
      <c r="AU19" s="70">
        <v>1</v>
      </c>
      <c r="AV19" s="70">
        <v>0</v>
      </c>
      <c r="AW19" s="70">
        <v>0</v>
      </c>
      <c r="AX19" s="70">
        <v>1</v>
      </c>
      <c r="AY19" s="70">
        <v>1</v>
      </c>
      <c r="AZ19" s="70">
        <v>1</v>
      </c>
      <c r="BA19" s="70">
        <v>0</v>
      </c>
      <c r="BB19" s="70">
        <v>1</v>
      </c>
      <c r="BC19" s="70">
        <v>1</v>
      </c>
      <c r="BD19" s="71">
        <f>SUM(P19:BC19)</f>
        <v>29</v>
      </c>
      <c r="BF19" s="72">
        <f>SUM(P19:BC19)</f>
        <v>29</v>
      </c>
      <c r="BG19" s="68">
        <v>1</v>
      </c>
    </row>
    <row r="20" spans="2:59" ht="18" customHeight="1">
      <c r="B20" s="60">
        <v>10</v>
      </c>
      <c r="C20" s="61" t="s">
        <v>103</v>
      </c>
      <c r="D20" s="61" t="s">
        <v>86</v>
      </c>
      <c r="E20" s="62" t="s">
        <v>104</v>
      </c>
      <c r="F20" s="63">
        <v>27</v>
      </c>
      <c r="G20" s="64">
        <f>F20*100/35</f>
        <v>77.14285714285714</v>
      </c>
      <c r="H20" s="65">
        <f>F20*100/40</f>
        <v>67.5</v>
      </c>
      <c r="I20" s="74" t="s">
        <v>1</v>
      </c>
      <c r="J20" s="67" t="s">
        <v>105</v>
      </c>
      <c r="K20" s="67" t="s">
        <v>106</v>
      </c>
      <c r="L20" s="68" t="s">
        <v>64</v>
      </c>
      <c r="M20" s="67"/>
      <c r="N20" s="67" t="s">
        <v>107</v>
      </c>
      <c r="O20" s="69"/>
      <c r="P20" s="70">
        <v>1</v>
      </c>
      <c r="Q20" s="70">
        <v>1</v>
      </c>
      <c r="R20" s="70">
        <v>1</v>
      </c>
      <c r="S20" s="70">
        <v>1</v>
      </c>
      <c r="T20" s="70">
        <v>0</v>
      </c>
      <c r="U20" s="70">
        <v>0</v>
      </c>
      <c r="V20" s="70">
        <v>0</v>
      </c>
      <c r="W20" s="70">
        <v>1</v>
      </c>
      <c r="X20" s="70">
        <v>1</v>
      </c>
      <c r="Y20" s="70">
        <v>1</v>
      </c>
      <c r="Z20" s="70">
        <v>1</v>
      </c>
      <c r="AA20" s="70">
        <v>1</v>
      </c>
      <c r="AB20" s="70">
        <v>0</v>
      </c>
      <c r="AC20" s="70">
        <v>1</v>
      </c>
      <c r="AD20" s="70">
        <v>1</v>
      </c>
      <c r="AE20" s="70">
        <v>1</v>
      </c>
      <c r="AF20" s="70">
        <v>1</v>
      </c>
      <c r="AG20" s="70">
        <v>1</v>
      </c>
      <c r="AH20" s="70">
        <v>1</v>
      </c>
      <c r="AI20" s="70">
        <v>1</v>
      </c>
      <c r="AJ20" s="70">
        <v>1</v>
      </c>
      <c r="AK20" s="70">
        <v>1</v>
      </c>
      <c r="AL20" s="70">
        <v>1</v>
      </c>
      <c r="AM20" s="70">
        <v>1</v>
      </c>
      <c r="AN20" s="70">
        <v>1</v>
      </c>
      <c r="AO20" s="70">
        <v>0</v>
      </c>
      <c r="AP20" s="70">
        <v>1</v>
      </c>
      <c r="AQ20" s="70">
        <v>0</v>
      </c>
      <c r="AR20" s="70">
        <v>0</v>
      </c>
      <c r="AS20" s="70">
        <v>1</v>
      </c>
      <c r="AT20" s="70">
        <v>1</v>
      </c>
      <c r="AU20" s="70">
        <v>1</v>
      </c>
      <c r="AV20" s="70">
        <v>0</v>
      </c>
      <c r="AW20" s="70">
        <v>0</v>
      </c>
      <c r="AX20" s="70">
        <v>1</v>
      </c>
      <c r="AY20" s="70">
        <v>0</v>
      </c>
      <c r="AZ20" s="70">
        <v>0</v>
      </c>
      <c r="BA20" s="70">
        <v>0</v>
      </c>
      <c r="BB20" s="70">
        <v>1</v>
      </c>
      <c r="BC20" s="70">
        <v>0</v>
      </c>
      <c r="BD20" s="71">
        <f>SUM(P20:BC20)</f>
        <v>27</v>
      </c>
      <c r="BF20" s="72">
        <f>SUM(P20:BC20)</f>
        <v>27</v>
      </c>
      <c r="BG20" s="68">
        <v>1</v>
      </c>
    </row>
    <row r="21" spans="2:59" ht="18" customHeight="1">
      <c r="B21" s="60">
        <v>10</v>
      </c>
      <c r="C21" s="61" t="s">
        <v>108</v>
      </c>
      <c r="D21" s="77" t="s">
        <v>109</v>
      </c>
      <c r="E21" s="62" t="s">
        <v>110</v>
      </c>
      <c r="F21" s="63">
        <v>27</v>
      </c>
      <c r="G21" s="64">
        <f>F21*100/35</f>
        <v>77.14285714285714</v>
      </c>
      <c r="H21" s="65">
        <f>F21*100/40</f>
        <v>67.5</v>
      </c>
      <c r="I21" s="66" t="s">
        <v>1</v>
      </c>
      <c r="J21" s="67" t="s">
        <v>82</v>
      </c>
      <c r="K21" s="67" t="s">
        <v>71</v>
      </c>
      <c r="L21" s="68" t="s">
        <v>111</v>
      </c>
      <c r="M21" s="68" t="s">
        <v>112</v>
      </c>
      <c r="N21" s="67" t="s">
        <v>113</v>
      </c>
      <c r="O21" s="67"/>
      <c r="P21" s="73">
        <v>1</v>
      </c>
      <c r="Q21" s="73">
        <v>0</v>
      </c>
      <c r="R21" s="73">
        <v>1</v>
      </c>
      <c r="S21" s="70">
        <v>1</v>
      </c>
      <c r="T21" s="70">
        <v>1</v>
      </c>
      <c r="U21" s="70">
        <v>0</v>
      </c>
      <c r="V21" s="70">
        <v>0</v>
      </c>
      <c r="W21" s="70">
        <v>1</v>
      </c>
      <c r="X21" s="70">
        <v>0</v>
      </c>
      <c r="Y21" s="70">
        <v>1</v>
      </c>
      <c r="Z21" s="70">
        <v>1</v>
      </c>
      <c r="AA21" s="70">
        <v>1</v>
      </c>
      <c r="AB21" s="70">
        <v>0</v>
      </c>
      <c r="AC21" s="70">
        <v>1</v>
      </c>
      <c r="AD21" s="70">
        <v>0</v>
      </c>
      <c r="AE21" s="70">
        <v>1</v>
      </c>
      <c r="AF21" s="70">
        <v>0</v>
      </c>
      <c r="AG21" s="70">
        <v>1</v>
      </c>
      <c r="AH21" s="70">
        <v>0</v>
      </c>
      <c r="AI21" s="70">
        <v>1</v>
      </c>
      <c r="AJ21" s="70">
        <v>1</v>
      </c>
      <c r="AK21" s="70">
        <v>0</v>
      </c>
      <c r="AL21" s="70">
        <v>1</v>
      </c>
      <c r="AM21" s="70">
        <v>0</v>
      </c>
      <c r="AN21" s="70">
        <v>1</v>
      </c>
      <c r="AO21" s="70">
        <v>1</v>
      </c>
      <c r="AP21" s="70">
        <v>0</v>
      </c>
      <c r="AQ21" s="70">
        <v>1</v>
      </c>
      <c r="AR21" s="70">
        <v>0</v>
      </c>
      <c r="AS21" s="70">
        <v>1</v>
      </c>
      <c r="AT21" s="70">
        <v>1</v>
      </c>
      <c r="AU21" s="70">
        <v>1</v>
      </c>
      <c r="AV21" s="70">
        <v>1</v>
      </c>
      <c r="AW21" s="70">
        <v>1</v>
      </c>
      <c r="AX21" s="70">
        <v>1</v>
      </c>
      <c r="AY21" s="70">
        <v>1</v>
      </c>
      <c r="AZ21" s="70">
        <v>1</v>
      </c>
      <c r="BA21" s="70">
        <v>1</v>
      </c>
      <c r="BB21" s="70">
        <v>1</v>
      </c>
      <c r="BC21" s="70">
        <v>0</v>
      </c>
      <c r="BD21" s="71">
        <f>SUM(P21:BC21)</f>
        <v>27</v>
      </c>
      <c r="BF21" s="72">
        <f>SUM(P21:BC21)</f>
        <v>27</v>
      </c>
      <c r="BG21" s="68">
        <v>1</v>
      </c>
    </row>
    <row r="22" spans="2:59" ht="18" customHeight="1">
      <c r="B22" s="60">
        <v>12</v>
      </c>
      <c r="C22" s="61" t="s">
        <v>114</v>
      </c>
      <c r="D22" s="61" t="s">
        <v>93</v>
      </c>
      <c r="E22" s="62" t="s">
        <v>115</v>
      </c>
      <c r="F22" s="63">
        <v>24</v>
      </c>
      <c r="G22" s="64">
        <f>F22*100/35</f>
        <v>68.57142857142857</v>
      </c>
      <c r="H22" s="65">
        <f>F22*100/40</f>
        <v>60</v>
      </c>
      <c r="I22" s="66" t="s">
        <v>1</v>
      </c>
      <c r="J22" s="67" t="s">
        <v>116</v>
      </c>
      <c r="K22" s="67" t="s">
        <v>72</v>
      </c>
      <c r="L22" s="68" t="s">
        <v>111</v>
      </c>
      <c r="M22" s="68" t="s">
        <v>117</v>
      </c>
      <c r="N22" s="67" t="s">
        <v>84</v>
      </c>
      <c r="O22" s="67"/>
      <c r="P22" s="73">
        <v>0</v>
      </c>
      <c r="Q22" s="70">
        <v>0</v>
      </c>
      <c r="R22" s="70">
        <v>1</v>
      </c>
      <c r="S22" s="70">
        <v>1</v>
      </c>
      <c r="T22" s="70">
        <v>1</v>
      </c>
      <c r="U22" s="70">
        <v>0</v>
      </c>
      <c r="V22" s="70">
        <v>1</v>
      </c>
      <c r="W22" s="70">
        <v>0</v>
      </c>
      <c r="X22" s="70">
        <v>0</v>
      </c>
      <c r="Y22" s="70">
        <v>1</v>
      </c>
      <c r="Z22" s="70">
        <v>1</v>
      </c>
      <c r="AA22" s="70">
        <v>0</v>
      </c>
      <c r="AB22" s="70">
        <v>1</v>
      </c>
      <c r="AC22" s="70">
        <v>1</v>
      </c>
      <c r="AD22" s="70">
        <v>1</v>
      </c>
      <c r="AE22" s="70">
        <v>1</v>
      </c>
      <c r="AF22" s="70">
        <v>1</v>
      </c>
      <c r="AG22" s="70">
        <v>1</v>
      </c>
      <c r="AH22" s="70">
        <v>0</v>
      </c>
      <c r="AI22" s="70">
        <v>1</v>
      </c>
      <c r="AJ22" s="70">
        <v>0</v>
      </c>
      <c r="AK22" s="70">
        <v>1</v>
      </c>
      <c r="AL22" s="70">
        <v>1</v>
      </c>
      <c r="AM22" s="70">
        <v>0</v>
      </c>
      <c r="AN22" s="70">
        <v>1</v>
      </c>
      <c r="AO22" s="70">
        <v>0</v>
      </c>
      <c r="AP22" s="70">
        <v>1</v>
      </c>
      <c r="AQ22" s="70">
        <v>1</v>
      </c>
      <c r="AR22" s="70">
        <v>0</v>
      </c>
      <c r="AS22" s="70">
        <v>0</v>
      </c>
      <c r="AT22" s="70">
        <v>1</v>
      </c>
      <c r="AU22" s="70">
        <v>0</v>
      </c>
      <c r="AV22" s="70">
        <v>1</v>
      </c>
      <c r="AW22" s="70">
        <v>1</v>
      </c>
      <c r="AX22" s="70">
        <v>1</v>
      </c>
      <c r="AY22" s="70">
        <v>1</v>
      </c>
      <c r="AZ22" s="70">
        <v>0</v>
      </c>
      <c r="BA22" s="70">
        <v>0</v>
      </c>
      <c r="BB22" s="70">
        <v>1</v>
      </c>
      <c r="BC22" s="70">
        <v>0</v>
      </c>
      <c r="BD22" s="71">
        <f>SUM(P22:BC22)</f>
        <v>24</v>
      </c>
      <c r="BF22" s="72">
        <f>SUM(P22:BC22)</f>
        <v>24</v>
      </c>
      <c r="BG22" s="68">
        <v>0</v>
      </c>
    </row>
    <row r="23" spans="2:59" ht="18" customHeight="1">
      <c r="B23" s="60">
        <v>13</v>
      </c>
      <c r="C23" s="61" t="s">
        <v>118</v>
      </c>
      <c r="D23" s="61" t="s">
        <v>119</v>
      </c>
      <c r="E23" s="62" t="s">
        <v>120</v>
      </c>
      <c r="F23" s="63">
        <v>20</v>
      </c>
      <c r="G23" s="64">
        <f>F23*100/35</f>
        <v>57.142857142857146</v>
      </c>
      <c r="H23" s="65">
        <f>F23*100/40</f>
        <v>50</v>
      </c>
      <c r="I23" s="66" t="s">
        <v>1</v>
      </c>
      <c r="J23" s="67" t="s">
        <v>56</v>
      </c>
      <c r="K23" s="67" t="s">
        <v>57</v>
      </c>
      <c r="L23" s="68"/>
      <c r="M23" s="68"/>
      <c r="N23" s="67" t="s">
        <v>58</v>
      </c>
      <c r="O23" s="67"/>
      <c r="P23" s="73">
        <v>0</v>
      </c>
      <c r="Q23" s="70">
        <v>1</v>
      </c>
      <c r="R23" s="70">
        <v>1</v>
      </c>
      <c r="S23" s="70">
        <v>1</v>
      </c>
      <c r="T23" s="70">
        <v>0</v>
      </c>
      <c r="U23" s="70">
        <v>1</v>
      </c>
      <c r="V23" s="70">
        <v>1</v>
      </c>
      <c r="W23" s="70">
        <v>1</v>
      </c>
      <c r="X23" s="70">
        <v>0</v>
      </c>
      <c r="Y23" s="70">
        <v>0</v>
      </c>
      <c r="Z23" s="70">
        <v>1</v>
      </c>
      <c r="AA23" s="70">
        <v>0</v>
      </c>
      <c r="AB23" s="70">
        <v>0</v>
      </c>
      <c r="AC23" s="70">
        <v>0</v>
      </c>
      <c r="AD23" s="70">
        <v>1</v>
      </c>
      <c r="AE23" s="70">
        <v>1</v>
      </c>
      <c r="AF23" s="70">
        <v>0</v>
      </c>
      <c r="AG23" s="70">
        <v>1</v>
      </c>
      <c r="AH23" s="70">
        <v>1</v>
      </c>
      <c r="AI23" s="70">
        <v>1</v>
      </c>
      <c r="AJ23" s="70">
        <v>0</v>
      </c>
      <c r="AK23" s="70">
        <v>0</v>
      </c>
      <c r="AL23" s="70">
        <v>1</v>
      </c>
      <c r="AM23" s="70">
        <v>0</v>
      </c>
      <c r="AN23" s="70">
        <v>1</v>
      </c>
      <c r="AO23" s="70">
        <v>0</v>
      </c>
      <c r="AP23" s="70">
        <v>1</v>
      </c>
      <c r="AQ23" s="70">
        <v>0</v>
      </c>
      <c r="AR23" s="70">
        <v>0</v>
      </c>
      <c r="AS23" s="70">
        <v>0</v>
      </c>
      <c r="AT23" s="70">
        <v>1</v>
      </c>
      <c r="AU23" s="70">
        <v>0</v>
      </c>
      <c r="AV23" s="70">
        <v>0</v>
      </c>
      <c r="AW23" s="70">
        <v>1</v>
      </c>
      <c r="AX23" s="70">
        <v>1</v>
      </c>
      <c r="AY23" s="70">
        <v>1</v>
      </c>
      <c r="AZ23" s="70">
        <v>1</v>
      </c>
      <c r="BA23" s="70">
        <v>0</v>
      </c>
      <c r="BB23" s="70">
        <v>0</v>
      </c>
      <c r="BC23" s="70">
        <v>0</v>
      </c>
      <c r="BD23" s="71">
        <f>SUM(P23:BC23)</f>
        <v>20</v>
      </c>
      <c r="BF23" s="72">
        <f>SUM(P23:BC23)</f>
        <v>20</v>
      </c>
      <c r="BG23" s="68">
        <v>0</v>
      </c>
    </row>
    <row r="24" spans="2:59" ht="18" customHeight="1">
      <c r="B24" s="60">
        <v>13</v>
      </c>
      <c r="C24" s="61" t="s">
        <v>121</v>
      </c>
      <c r="D24" s="61" t="s">
        <v>122</v>
      </c>
      <c r="E24" s="62" t="s">
        <v>123</v>
      </c>
      <c r="F24" s="63">
        <v>20</v>
      </c>
      <c r="G24" s="64">
        <f>F24*100/35</f>
        <v>57.142857142857146</v>
      </c>
      <c r="H24" s="65">
        <f>F24*100/40</f>
        <v>50</v>
      </c>
      <c r="I24" s="66" t="s">
        <v>1</v>
      </c>
      <c r="J24" s="67" t="s">
        <v>124</v>
      </c>
      <c r="K24" s="67" t="s">
        <v>125</v>
      </c>
      <c r="L24" s="68" t="s">
        <v>126</v>
      </c>
      <c r="M24" s="68"/>
      <c r="N24" s="67" t="s">
        <v>127</v>
      </c>
      <c r="O24" s="67"/>
      <c r="P24" s="73">
        <v>0</v>
      </c>
      <c r="Q24" s="73">
        <v>0</v>
      </c>
      <c r="R24" s="73">
        <v>1</v>
      </c>
      <c r="S24" s="73">
        <v>1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1</v>
      </c>
      <c r="AB24" s="70">
        <v>0</v>
      </c>
      <c r="AC24" s="70">
        <v>1</v>
      </c>
      <c r="AD24" s="70">
        <v>1</v>
      </c>
      <c r="AE24" s="70">
        <v>0</v>
      </c>
      <c r="AF24" s="70">
        <v>1</v>
      </c>
      <c r="AG24" s="70">
        <v>1</v>
      </c>
      <c r="AH24" s="70">
        <v>1</v>
      </c>
      <c r="AI24" s="70">
        <v>1</v>
      </c>
      <c r="AJ24" s="70">
        <v>1</v>
      </c>
      <c r="AK24" s="70">
        <v>0</v>
      </c>
      <c r="AL24" s="70">
        <v>1</v>
      </c>
      <c r="AM24" s="70">
        <v>0</v>
      </c>
      <c r="AN24" s="70">
        <v>1</v>
      </c>
      <c r="AO24" s="70">
        <v>0</v>
      </c>
      <c r="AP24" s="70">
        <v>1</v>
      </c>
      <c r="AQ24" s="70">
        <v>1</v>
      </c>
      <c r="AR24" s="70">
        <v>0</v>
      </c>
      <c r="AS24" s="70">
        <v>1</v>
      </c>
      <c r="AT24" s="70">
        <v>1</v>
      </c>
      <c r="AU24" s="70">
        <v>1</v>
      </c>
      <c r="AV24" s="70">
        <v>0</v>
      </c>
      <c r="AW24" s="70">
        <v>1</v>
      </c>
      <c r="AX24" s="70">
        <v>0</v>
      </c>
      <c r="AY24" s="70">
        <v>1</v>
      </c>
      <c r="AZ24" s="70">
        <v>1</v>
      </c>
      <c r="BA24" s="70">
        <v>0</v>
      </c>
      <c r="BB24" s="70">
        <v>0</v>
      </c>
      <c r="BC24" s="70">
        <v>0</v>
      </c>
      <c r="BD24" s="71">
        <f>SUM(P24:BC24)</f>
        <v>20</v>
      </c>
      <c r="BF24" s="72">
        <f>SUM(P24:BC24)</f>
        <v>20</v>
      </c>
      <c r="BG24" s="68">
        <v>0</v>
      </c>
    </row>
    <row r="25" spans="2:59" ht="18" customHeight="1">
      <c r="B25" s="60" t="s">
        <v>128</v>
      </c>
      <c r="C25" s="61" t="s">
        <v>129</v>
      </c>
      <c r="D25" s="61" t="s">
        <v>130</v>
      </c>
      <c r="E25" s="62" t="s">
        <v>131</v>
      </c>
      <c r="F25" s="63" t="s">
        <v>132</v>
      </c>
      <c r="G25" s="64"/>
      <c r="H25" s="65"/>
      <c r="I25" s="66" t="s">
        <v>1</v>
      </c>
      <c r="J25" s="67"/>
      <c r="K25" s="67"/>
      <c r="L25" s="68"/>
      <c r="M25" s="68"/>
      <c r="N25" s="67"/>
      <c r="O25" s="67"/>
      <c r="P25" s="73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1" t="s">
        <v>128</v>
      </c>
      <c r="BF25" s="72">
        <f>SUM(P25:BC25)</f>
        <v>0</v>
      </c>
      <c r="BG25" s="68">
        <v>0</v>
      </c>
    </row>
    <row r="26" spans="3:13" ht="18" customHeight="1">
      <c r="C26"/>
      <c r="D26"/>
      <c r="E26"/>
      <c r="F26"/>
      <c r="I26"/>
      <c r="L26"/>
      <c r="M26"/>
    </row>
    <row r="27" spans="3:13" ht="18" customHeight="1">
      <c r="C27"/>
      <c r="D27"/>
      <c r="E27"/>
      <c r="F27"/>
      <c r="I27"/>
      <c r="L27"/>
      <c r="M27"/>
    </row>
    <row r="28" spans="3:13" ht="18" customHeight="1">
      <c r="C28"/>
      <c r="D28"/>
      <c r="E28"/>
      <c r="F28"/>
      <c r="I28"/>
      <c r="L28"/>
      <c r="M28"/>
    </row>
    <row r="29" spans="3:13" ht="18" customHeight="1">
      <c r="C29"/>
      <c r="D29"/>
      <c r="E29"/>
      <c r="F29"/>
      <c r="I29"/>
      <c r="L29"/>
      <c r="M29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4"/>
  <sheetViews>
    <sheetView tabSelected="1" workbookViewId="0" topLeftCell="A1">
      <selection activeCell="E57" sqref="E57"/>
    </sheetView>
  </sheetViews>
  <sheetFormatPr defaultColWidth="8.796875" defaultRowHeight="14.25"/>
  <cols>
    <col min="3" max="3" width="13.3984375" style="1" customWidth="1"/>
    <col min="4" max="4" width="12.8984375" style="1" customWidth="1"/>
    <col min="5" max="8" width="17" style="2" customWidth="1"/>
    <col min="9" max="9" width="12.5" style="0" customWidth="1"/>
    <col min="10" max="10" width="22" style="0" customWidth="1"/>
    <col min="11" max="11" width="34.5" style="2" customWidth="1"/>
    <col min="12" max="12" width="15.296875" style="2" customWidth="1"/>
    <col min="13" max="13" width="8.296875" style="24" customWidth="1"/>
    <col min="14" max="14" width="24" style="2" customWidth="1"/>
    <col min="15" max="15" width="12.59765625" style="0" customWidth="1"/>
    <col min="58" max="59" width="0" style="0" hidden="1" customWidth="1"/>
  </cols>
  <sheetData>
    <row r="1" spans="1:14" ht="21" customHeight="1">
      <c r="A1" s="3"/>
      <c r="B1" s="3"/>
      <c r="C1" s="4"/>
      <c r="D1" s="4"/>
      <c r="E1" s="5"/>
      <c r="F1" s="5"/>
      <c r="G1" s="5"/>
      <c r="H1" s="5"/>
      <c r="I1" s="6"/>
      <c r="J1" s="3"/>
      <c r="L1" s="6"/>
      <c r="M1" s="78"/>
      <c r="N1" s="79"/>
    </row>
    <row r="2" spans="1:14" ht="16.5" customHeight="1">
      <c r="A2" s="3"/>
      <c r="B2" s="7"/>
      <c r="C2" s="4"/>
      <c r="D2" s="4"/>
      <c r="E2" s="5"/>
      <c r="F2" s="5"/>
      <c r="G2" s="5"/>
      <c r="H2" s="5"/>
      <c r="I2" s="8"/>
      <c r="J2" s="3"/>
      <c r="L2" s="8"/>
      <c r="M2" s="80"/>
      <c r="N2" s="81"/>
    </row>
    <row r="3" spans="1:10" ht="23.25" customHeight="1">
      <c r="A3" s="9"/>
      <c r="B3" s="3"/>
      <c r="C3" s="10"/>
      <c r="D3" s="11"/>
      <c r="E3" s="6"/>
      <c r="F3" s="6"/>
      <c r="G3" s="6"/>
      <c r="H3" s="6"/>
      <c r="I3" s="3"/>
      <c r="J3" s="3"/>
    </row>
    <row r="4" spans="1:8" ht="23.25" customHeight="1">
      <c r="A4" s="9"/>
      <c r="B4" s="3"/>
      <c r="C4" s="10"/>
      <c r="D4" s="11"/>
      <c r="E4" s="6"/>
      <c r="F4" s="6"/>
      <c r="G4" s="6"/>
      <c r="H4" s="6"/>
    </row>
    <row r="5" spans="2:14" ht="22.5" customHeight="1">
      <c r="B5" s="12" t="s">
        <v>0</v>
      </c>
      <c r="C5" s="13" t="s">
        <v>1</v>
      </c>
      <c r="D5" s="13"/>
      <c r="E5" s="14"/>
      <c r="F5" s="14"/>
      <c r="G5" s="14"/>
      <c r="H5" s="14"/>
      <c r="L5" s="5"/>
      <c r="M5" s="5"/>
      <c r="N5" s="5"/>
    </row>
    <row r="6" spans="2:56" ht="22.5" customHeight="1">
      <c r="B6" s="12"/>
      <c r="C6" s="13"/>
      <c r="D6" s="13"/>
      <c r="E6" s="14"/>
      <c r="F6" s="14"/>
      <c r="G6" s="14"/>
      <c r="H6" s="14"/>
      <c r="L6" s="82"/>
      <c r="M6" s="83"/>
      <c r="N6" s="83"/>
      <c r="O6" s="84" t="s">
        <v>2</v>
      </c>
      <c r="P6" s="19"/>
      <c r="Q6" s="16"/>
      <c r="R6" s="85" t="s">
        <v>133</v>
      </c>
      <c r="S6" s="86" t="s">
        <v>133</v>
      </c>
      <c r="T6" s="86" t="s">
        <v>134</v>
      </c>
      <c r="U6" s="20"/>
      <c r="V6" s="86" t="s">
        <v>134</v>
      </c>
      <c r="W6" s="21"/>
      <c r="X6" s="18"/>
      <c r="Y6" s="18"/>
      <c r="Z6" s="20"/>
      <c r="AA6" s="22"/>
      <c r="AB6" s="22"/>
      <c r="AC6" s="20"/>
      <c r="AD6" s="20"/>
      <c r="AE6" s="20"/>
      <c r="AF6" s="20"/>
      <c r="AG6" s="20"/>
      <c r="AH6" s="21"/>
      <c r="AI6" s="21"/>
      <c r="AJ6" s="20"/>
      <c r="AK6" s="20"/>
      <c r="AL6" s="20"/>
      <c r="AM6" s="20"/>
      <c r="AN6" s="20"/>
      <c r="AO6" s="22"/>
      <c r="AP6" s="20"/>
      <c r="AQ6" s="20"/>
      <c r="AR6" s="20"/>
      <c r="AS6" s="20"/>
      <c r="AT6" s="21"/>
      <c r="AU6" s="20"/>
      <c r="AV6" s="21"/>
      <c r="AW6" s="21"/>
      <c r="AX6" s="22"/>
      <c r="AY6" s="20"/>
      <c r="AZ6" s="86" t="s">
        <v>135</v>
      </c>
      <c r="BA6" s="86" t="s">
        <v>135</v>
      </c>
      <c r="BB6" s="86" t="s">
        <v>136</v>
      </c>
      <c r="BC6" s="86" t="s">
        <v>136</v>
      </c>
      <c r="BD6" s="23"/>
    </row>
    <row r="7" spans="2:56" ht="12.75">
      <c r="B7" s="12"/>
      <c r="C7" s="13"/>
      <c r="D7" s="13"/>
      <c r="E7" s="14"/>
      <c r="F7" s="14"/>
      <c r="G7" s="14"/>
      <c r="H7" s="14"/>
      <c r="L7" s="5"/>
      <c r="M7" s="5"/>
      <c r="N7" s="5"/>
      <c r="O7" s="2"/>
      <c r="P7" s="24" t="s">
        <v>8</v>
      </c>
      <c r="Q7" s="2" t="s">
        <v>6</v>
      </c>
      <c r="R7" s="87" t="s">
        <v>137</v>
      </c>
      <c r="S7" s="2" t="s">
        <v>8</v>
      </c>
      <c r="T7" s="2" t="s">
        <v>9</v>
      </c>
      <c r="U7" s="2" t="s">
        <v>8</v>
      </c>
      <c r="V7" s="2" t="s">
        <v>10</v>
      </c>
      <c r="W7" s="2" t="s">
        <v>11</v>
      </c>
      <c r="X7" s="2" t="s">
        <v>15</v>
      </c>
      <c r="Y7" s="2" t="s">
        <v>14</v>
      </c>
      <c r="Z7" s="2" t="s">
        <v>5</v>
      </c>
      <c r="AA7" s="2" t="s">
        <v>14</v>
      </c>
      <c r="AB7" s="2" t="s">
        <v>15</v>
      </c>
      <c r="AC7" s="2" t="s">
        <v>13</v>
      </c>
      <c r="AD7" s="2" t="s">
        <v>16</v>
      </c>
      <c r="AE7" s="2" t="s">
        <v>13</v>
      </c>
      <c r="AF7" s="2" t="s">
        <v>17</v>
      </c>
      <c r="AG7" s="2" t="s">
        <v>18</v>
      </c>
      <c r="AH7" s="2" t="s">
        <v>15</v>
      </c>
      <c r="AI7" s="2" t="s">
        <v>13</v>
      </c>
      <c r="AJ7" s="2" t="s">
        <v>19</v>
      </c>
      <c r="AK7" s="2" t="s">
        <v>20</v>
      </c>
      <c r="AL7" s="2" t="s">
        <v>9</v>
      </c>
      <c r="AM7" s="2" t="s">
        <v>5</v>
      </c>
      <c r="AN7" s="2" t="s">
        <v>9</v>
      </c>
      <c r="AO7" s="2" t="s">
        <v>9</v>
      </c>
      <c r="AP7" s="2" t="s">
        <v>138</v>
      </c>
      <c r="AQ7" s="2" t="s">
        <v>16</v>
      </c>
      <c r="AR7" s="2" t="s">
        <v>22</v>
      </c>
      <c r="AS7" s="2" t="s">
        <v>20</v>
      </c>
      <c r="AT7" s="2" t="s">
        <v>21</v>
      </c>
      <c r="AU7" s="2" t="s">
        <v>6</v>
      </c>
      <c r="AV7" s="2" t="s">
        <v>14</v>
      </c>
      <c r="AW7" s="2" t="s">
        <v>23</v>
      </c>
      <c r="AX7" s="2" t="s">
        <v>24</v>
      </c>
      <c r="AY7" s="2" t="s">
        <v>25</v>
      </c>
      <c r="AZ7" s="2" t="s">
        <v>26</v>
      </c>
      <c r="BA7" s="2" t="s">
        <v>8</v>
      </c>
      <c r="BB7" s="2" t="s">
        <v>27</v>
      </c>
      <c r="BC7" s="2" t="s">
        <v>9</v>
      </c>
      <c r="BD7" s="23"/>
    </row>
    <row r="8" spans="2:56" ht="25.5" customHeight="1">
      <c r="B8" s="26" t="s">
        <v>139</v>
      </c>
      <c r="C8" s="27"/>
      <c r="D8" s="4"/>
      <c r="E8" s="28"/>
      <c r="F8" s="28"/>
      <c r="G8" s="28"/>
      <c r="H8" s="28"/>
      <c r="J8" s="30"/>
      <c r="K8" s="31"/>
      <c r="L8" s="88"/>
      <c r="M8" s="36"/>
      <c r="N8" s="36"/>
      <c r="O8" s="32" t="s">
        <v>29</v>
      </c>
      <c r="P8" s="33">
        <v>1</v>
      </c>
      <c r="Q8" s="33">
        <v>2</v>
      </c>
      <c r="R8" s="34">
        <v>3</v>
      </c>
      <c r="S8" s="35">
        <v>4</v>
      </c>
      <c r="T8" s="35">
        <v>5</v>
      </c>
      <c r="U8" s="35">
        <v>6</v>
      </c>
      <c r="V8" s="35">
        <v>7</v>
      </c>
      <c r="W8" s="35">
        <v>8</v>
      </c>
      <c r="X8" s="35">
        <v>9</v>
      </c>
      <c r="Y8" s="35">
        <v>10</v>
      </c>
      <c r="Z8" s="35">
        <v>11</v>
      </c>
      <c r="AA8" s="35">
        <v>12</v>
      </c>
      <c r="AB8" s="35">
        <v>13</v>
      </c>
      <c r="AC8" s="35">
        <v>14</v>
      </c>
      <c r="AD8" s="35">
        <v>15</v>
      </c>
      <c r="AE8" s="35">
        <v>16</v>
      </c>
      <c r="AF8" s="35">
        <v>17</v>
      </c>
      <c r="AG8" s="35">
        <v>18</v>
      </c>
      <c r="AH8" s="35">
        <v>19</v>
      </c>
      <c r="AI8" s="35">
        <v>20</v>
      </c>
      <c r="AJ8" s="35">
        <v>21</v>
      </c>
      <c r="AK8" s="35">
        <v>22</v>
      </c>
      <c r="AL8" s="35">
        <v>23</v>
      </c>
      <c r="AM8" s="35">
        <v>24</v>
      </c>
      <c r="AN8" s="35">
        <v>25</v>
      </c>
      <c r="AO8" s="35">
        <v>26</v>
      </c>
      <c r="AP8" s="35">
        <v>27</v>
      </c>
      <c r="AQ8" s="35">
        <v>28</v>
      </c>
      <c r="AR8" s="35">
        <v>29</v>
      </c>
      <c r="AS8" s="35">
        <v>30</v>
      </c>
      <c r="AT8" s="35">
        <v>31</v>
      </c>
      <c r="AU8" s="35">
        <v>32</v>
      </c>
      <c r="AV8" s="35">
        <v>33</v>
      </c>
      <c r="AW8" s="35">
        <v>34</v>
      </c>
      <c r="AX8" s="35">
        <v>35</v>
      </c>
      <c r="AY8" s="35">
        <v>36</v>
      </c>
      <c r="AZ8" s="35">
        <v>37</v>
      </c>
      <c r="BA8" s="35">
        <v>38</v>
      </c>
      <c r="BB8" s="35">
        <v>39</v>
      </c>
      <c r="BC8" s="35">
        <v>40</v>
      </c>
      <c r="BD8" s="36"/>
    </row>
    <row r="9" spans="10:56" ht="25.5" customHeight="1">
      <c r="J9" s="29"/>
      <c r="K9" s="38"/>
      <c r="L9" s="89"/>
      <c r="M9" s="90"/>
      <c r="N9" s="90"/>
      <c r="O9" s="39" t="s">
        <v>30</v>
      </c>
      <c r="P9" s="40">
        <v>40.9</v>
      </c>
      <c r="Q9" s="40">
        <v>24</v>
      </c>
      <c r="R9" s="41">
        <v>19.8</v>
      </c>
      <c r="S9" s="42">
        <v>30</v>
      </c>
      <c r="T9" s="42">
        <v>16.8</v>
      </c>
      <c r="U9" s="42">
        <v>37.5</v>
      </c>
      <c r="V9" s="43">
        <v>27</v>
      </c>
      <c r="W9" s="43">
        <v>38.6</v>
      </c>
      <c r="X9" s="43">
        <v>21</v>
      </c>
      <c r="Y9" s="43">
        <v>35</v>
      </c>
      <c r="Z9" s="43">
        <v>35</v>
      </c>
      <c r="AA9" s="43">
        <v>39</v>
      </c>
      <c r="AB9" s="43">
        <v>40</v>
      </c>
      <c r="AC9" s="43">
        <v>30</v>
      </c>
      <c r="AD9" s="43">
        <v>20.1</v>
      </c>
      <c r="AE9" s="43">
        <v>36.5</v>
      </c>
      <c r="AF9" s="43">
        <v>36</v>
      </c>
      <c r="AG9" s="43">
        <v>34</v>
      </c>
      <c r="AH9" s="43">
        <v>12.9</v>
      </c>
      <c r="AI9" s="43">
        <v>31</v>
      </c>
      <c r="AJ9" s="43">
        <v>38</v>
      </c>
      <c r="AK9" s="43">
        <v>39.8</v>
      </c>
      <c r="AL9" s="43">
        <v>38</v>
      </c>
      <c r="AM9" s="43">
        <v>41</v>
      </c>
      <c r="AN9" s="43">
        <v>18.2</v>
      </c>
      <c r="AO9" s="43">
        <v>41</v>
      </c>
      <c r="AP9" s="43">
        <v>20</v>
      </c>
      <c r="AQ9" s="43">
        <v>27</v>
      </c>
      <c r="AR9" s="43">
        <v>32</v>
      </c>
      <c r="AS9" s="43">
        <v>27</v>
      </c>
      <c r="AT9" s="43">
        <v>14</v>
      </c>
      <c r="AU9" s="43">
        <v>30.6</v>
      </c>
      <c r="AV9" s="43">
        <v>39.5</v>
      </c>
      <c r="AW9" s="43">
        <v>27.1</v>
      </c>
      <c r="AX9" s="43">
        <v>18.5</v>
      </c>
      <c r="AY9" s="43">
        <v>11</v>
      </c>
      <c r="AZ9" s="43">
        <v>25.2</v>
      </c>
      <c r="BA9" s="43">
        <v>28.6</v>
      </c>
      <c r="BB9" s="43">
        <v>30.3</v>
      </c>
      <c r="BC9" s="44">
        <v>15.1</v>
      </c>
      <c r="BD9" s="45"/>
    </row>
    <row r="10" spans="1:59" ht="24.75" customHeight="1">
      <c r="A10" s="3"/>
      <c r="B10" s="46" t="s">
        <v>140</v>
      </c>
      <c r="C10" s="91" t="s">
        <v>32</v>
      </c>
      <c r="D10" s="92" t="s">
        <v>33</v>
      </c>
      <c r="E10" s="93" t="s">
        <v>34</v>
      </c>
      <c r="F10" s="50" t="s">
        <v>35</v>
      </c>
      <c r="G10" s="94" t="s">
        <v>36</v>
      </c>
      <c r="H10" s="52" t="s">
        <v>37</v>
      </c>
      <c r="I10" s="95" t="s">
        <v>38</v>
      </c>
      <c r="J10" s="53" t="s">
        <v>39</v>
      </c>
      <c r="K10" s="53" t="s">
        <v>40</v>
      </c>
      <c r="L10" s="53" t="s">
        <v>41</v>
      </c>
      <c r="M10" s="53" t="s">
        <v>42</v>
      </c>
      <c r="N10" s="53" t="s">
        <v>43</v>
      </c>
      <c r="O10" s="53" t="s">
        <v>44</v>
      </c>
      <c r="P10" s="55">
        <v>40</v>
      </c>
      <c r="Q10" s="56">
        <v>25</v>
      </c>
      <c r="R10" s="57">
        <v>15</v>
      </c>
      <c r="S10" s="56">
        <v>40</v>
      </c>
      <c r="T10" s="56">
        <v>40</v>
      </c>
      <c r="U10" s="56">
        <v>40</v>
      </c>
      <c r="V10" s="56">
        <v>30</v>
      </c>
      <c r="W10" s="56">
        <v>40</v>
      </c>
      <c r="X10" s="56">
        <v>15</v>
      </c>
      <c r="Y10" s="56">
        <v>30</v>
      </c>
      <c r="Z10" s="56">
        <v>30</v>
      </c>
      <c r="AA10" s="56">
        <v>40</v>
      </c>
      <c r="AB10" s="56">
        <v>40</v>
      </c>
      <c r="AC10" s="56">
        <v>40</v>
      </c>
      <c r="AD10" s="56">
        <v>15</v>
      </c>
      <c r="AE10" s="56">
        <v>40</v>
      </c>
      <c r="AF10" s="56">
        <v>30</v>
      </c>
      <c r="AG10" s="56">
        <v>40</v>
      </c>
      <c r="AH10" s="56">
        <v>15</v>
      </c>
      <c r="AI10" s="56">
        <v>40</v>
      </c>
      <c r="AJ10" s="56">
        <v>40</v>
      </c>
      <c r="AK10" s="56">
        <v>35</v>
      </c>
      <c r="AL10" s="56">
        <v>40</v>
      </c>
      <c r="AM10" s="56">
        <v>40</v>
      </c>
      <c r="AN10" s="56">
        <v>15</v>
      </c>
      <c r="AO10" s="56">
        <v>40</v>
      </c>
      <c r="AP10" s="56">
        <v>15</v>
      </c>
      <c r="AQ10" s="56">
        <v>25</v>
      </c>
      <c r="AR10" s="56">
        <v>40</v>
      </c>
      <c r="AS10" s="56">
        <v>25</v>
      </c>
      <c r="AT10" s="56">
        <v>15</v>
      </c>
      <c r="AU10" s="56">
        <v>25</v>
      </c>
      <c r="AV10" s="56">
        <v>40</v>
      </c>
      <c r="AW10" s="56">
        <v>25</v>
      </c>
      <c r="AX10" s="56">
        <v>15</v>
      </c>
      <c r="AY10" s="56">
        <v>25</v>
      </c>
      <c r="AZ10" s="56">
        <v>40</v>
      </c>
      <c r="BA10" s="56">
        <v>40</v>
      </c>
      <c r="BB10" s="56">
        <v>40</v>
      </c>
      <c r="BC10" s="56">
        <v>40</v>
      </c>
      <c r="BD10" s="58"/>
      <c r="BG10" s="59" t="s">
        <v>45</v>
      </c>
    </row>
    <row r="11" spans="1:59" ht="18" customHeight="1">
      <c r="A11" s="96"/>
      <c r="B11" s="97">
        <v>1</v>
      </c>
      <c r="C11" s="98" t="s">
        <v>141</v>
      </c>
      <c r="D11" s="99" t="s">
        <v>142</v>
      </c>
      <c r="E11" s="100" t="s">
        <v>143</v>
      </c>
      <c r="F11" s="63">
        <v>77</v>
      </c>
      <c r="G11" s="101">
        <f>F11*100/77</f>
        <v>100</v>
      </c>
      <c r="H11" s="65">
        <f>F11*100/80</f>
        <v>96.25</v>
      </c>
      <c r="I11" s="102" t="s">
        <v>144</v>
      </c>
      <c r="J11" s="103" t="s">
        <v>145</v>
      </c>
      <c r="K11" s="67" t="s">
        <v>146</v>
      </c>
      <c r="L11" s="104">
        <v>9.5</v>
      </c>
      <c r="M11" s="69" t="s">
        <v>147</v>
      </c>
      <c r="N11" s="105" t="s">
        <v>148</v>
      </c>
      <c r="O11" s="67"/>
      <c r="P11" s="73">
        <v>2</v>
      </c>
      <c r="Q11" s="73">
        <v>2</v>
      </c>
      <c r="R11" s="73">
        <v>2</v>
      </c>
      <c r="S11" s="73">
        <v>2</v>
      </c>
      <c r="T11" s="70">
        <v>2</v>
      </c>
      <c r="U11" s="70">
        <v>2</v>
      </c>
      <c r="V11" s="70">
        <v>2</v>
      </c>
      <c r="W11" s="70">
        <v>2</v>
      </c>
      <c r="X11" s="70">
        <v>2</v>
      </c>
      <c r="Y11" s="70">
        <v>2</v>
      </c>
      <c r="Z11" s="70">
        <v>2</v>
      </c>
      <c r="AA11" s="70">
        <v>0</v>
      </c>
      <c r="AB11" s="70">
        <v>2</v>
      </c>
      <c r="AC11" s="70">
        <v>2</v>
      </c>
      <c r="AD11" s="70">
        <v>2</v>
      </c>
      <c r="AE11" s="70">
        <v>2</v>
      </c>
      <c r="AF11" s="70">
        <v>2</v>
      </c>
      <c r="AG11" s="70">
        <v>2</v>
      </c>
      <c r="AH11" s="70">
        <v>2</v>
      </c>
      <c r="AI11" s="70">
        <v>2</v>
      </c>
      <c r="AJ11" s="70">
        <v>2</v>
      </c>
      <c r="AK11" s="70">
        <v>2</v>
      </c>
      <c r="AL11" s="70">
        <v>2</v>
      </c>
      <c r="AM11" s="70">
        <v>2</v>
      </c>
      <c r="AN11" s="70">
        <v>2</v>
      </c>
      <c r="AO11" s="70">
        <v>2</v>
      </c>
      <c r="AP11" s="70">
        <v>1</v>
      </c>
      <c r="AQ11" s="70">
        <v>2</v>
      </c>
      <c r="AR11" s="70">
        <v>2</v>
      </c>
      <c r="AS11" s="70">
        <v>2</v>
      </c>
      <c r="AT11" s="70">
        <v>2</v>
      </c>
      <c r="AU11" s="70">
        <v>2</v>
      </c>
      <c r="AV11" s="70">
        <v>2</v>
      </c>
      <c r="AW11" s="70">
        <v>2</v>
      </c>
      <c r="AX11" s="70">
        <v>2</v>
      </c>
      <c r="AY11" s="70">
        <v>2</v>
      </c>
      <c r="AZ11" s="70">
        <v>2</v>
      </c>
      <c r="BA11" s="70">
        <v>2</v>
      </c>
      <c r="BB11" s="70">
        <v>2</v>
      </c>
      <c r="BC11" s="70">
        <v>2</v>
      </c>
      <c r="BD11" s="71">
        <f>SUM(P11:BC11)</f>
        <v>77</v>
      </c>
      <c r="BF11" s="72">
        <f>SUM(P11:BC11)</f>
        <v>77</v>
      </c>
      <c r="BG11" s="68">
        <v>1</v>
      </c>
    </row>
    <row r="12" spans="2:59" ht="18" customHeight="1">
      <c r="B12" s="106">
        <v>2</v>
      </c>
      <c r="C12" s="77" t="s">
        <v>149</v>
      </c>
      <c r="D12" s="61" t="s">
        <v>150</v>
      </c>
      <c r="E12" s="62" t="s">
        <v>151</v>
      </c>
      <c r="F12" s="107">
        <v>76</v>
      </c>
      <c r="G12" s="101">
        <f>F12*100/77</f>
        <v>98.7012987012987</v>
      </c>
      <c r="H12" s="65">
        <f>F12*100/80</f>
        <v>95</v>
      </c>
      <c r="I12" s="102" t="s">
        <v>152</v>
      </c>
      <c r="J12" s="67" t="s">
        <v>153</v>
      </c>
      <c r="K12" s="67" t="s">
        <v>154</v>
      </c>
      <c r="L12" s="108" t="s">
        <v>155</v>
      </c>
      <c r="M12" s="68" t="s">
        <v>156</v>
      </c>
      <c r="N12" s="109" t="s">
        <v>157</v>
      </c>
      <c r="O12" s="110"/>
      <c r="P12" s="111">
        <v>2</v>
      </c>
      <c r="Q12" s="112">
        <v>2</v>
      </c>
      <c r="R12" s="112">
        <v>2</v>
      </c>
      <c r="S12" s="112">
        <v>2</v>
      </c>
      <c r="T12" s="112">
        <v>1</v>
      </c>
      <c r="U12" s="112">
        <v>2</v>
      </c>
      <c r="V12" s="112">
        <v>2</v>
      </c>
      <c r="W12" s="112">
        <v>1</v>
      </c>
      <c r="X12" s="112">
        <v>2</v>
      </c>
      <c r="Y12" s="112">
        <v>2</v>
      </c>
      <c r="Z12" s="112">
        <v>2</v>
      </c>
      <c r="AA12" s="112">
        <v>2</v>
      </c>
      <c r="AB12" s="112">
        <v>2</v>
      </c>
      <c r="AC12" s="112">
        <v>2</v>
      </c>
      <c r="AD12" s="112">
        <v>2</v>
      </c>
      <c r="AE12" s="112">
        <v>2</v>
      </c>
      <c r="AF12" s="112">
        <v>2</v>
      </c>
      <c r="AG12" s="112">
        <v>2</v>
      </c>
      <c r="AH12" s="112">
        <v>2</v>
      </c>
      <c r="AI12" s="112">
        <v>2</v>
      </c>
      <c r="AJ12" s="112">
        <v>2</v>
      </c>
      <c r="AK12" s="112">
        <v>2</v>
      </c>
      <c r="AL12" s="112">
        <v>2</v>
      </c>
      <c r="AM12" s="112">
        <v>2</v>
      </c>
      <c r="AN12" s="112">
        <v>2</v>
      </c>
      <c r="AO12" s="112">
        <v>2</v>
      </c>
      <c r="AP12" s="112">
        <v>1</v>
      </c>
      <c r="AQ12" s="112">
        <v>2</v>
      </c>
      <c r="AR12" s="112">
        <v>2</v>
      </c>
      <c r="AS12" s="112">
        <v>2</v>
      </c>
      <c r="AT12" s="112">
        <v>2</v>
      </c>
      <c r="AU12" s="112">
        <v>2</v>
      </c>
      <c r="AV12" s="112">
        <v>2</v>
      </c>
      <c r="AW12" s="112">
        <v>1</v>
      </c>
      <c r="AX12" s="112">
        <v>2</v>
      </c>
      <c r="AY12" s="112">
        <v>2</v>
      </c>
      <c r="AZ12" s="112">
        <v>2</v>
      </c>
      <c r="BA12" s="112">
        <v>2</v>
      </c>
      <c r="BB12" s="112">
        <v>2</v>
      </c>
      <c r="BC12" s="112">
        <v>2</v>
      </c>
      <c r="BD12" s="71">
        <f>SUM(P12:BC12)</f>
        <v>76</v>
      </c>
      <c r="BF12" s="72">
        <f>SUM(P12:BC12)</f>
        <v>76</v>
      </c>
      <c r="BG12" s="68">
        <v>1</v>
      </c>
    </row>
    <row r="13" spans="1:59" ht="18" customHeight="1">
      <c r="A13" s="96"/>
      <c r="B13" s="106">
        <v>3</v>
      </c>
      <c r="C13" s="77" t="s">
        <v>158</v>
      </c>
      <c r="D13" s="61" t="s">
        <v>80</v>
      </c>
      <c r="E13" s="113" t="s">
        <v>159</v>
      </c>
      <c r="F13" s="63">
        <v>75</v>
      </c>
      <c r="G13" s="101">
        <f>F13*100/77</f>
        <v>97.40259740259741</v>
      </c>
      <c r="H13" s="65">
        <f>F13*100/80</f>
        <v>93.75</v>
      </c>
      <c r="I13" s="102" t="s">
        <v>144</v>
      </c>
      <c r="J13" s="67" t="s">
        <v>160</v>
      </c>
      <c r="K13" s="67" t="s">
        <v>161</v>
      </c>
      <c r="L13" s="108">
        <v>12</v>
      </c>
      <c r="M13" s="68" t="s">
        <v>147</v>
      </c>
      <c r="N13" s="109" t="s">
        <v>162</v>
      </c>
      <c r="O13" s="69"/>
      <c r="P13" s="70">
        <v>2</v>
      </c>
      <c r="Q13" s="70">
        <v>2</v>
      </c>
      <c r="R13" s="70">
        <v>2</v>
      </c>
      <c r="S13" s="70">
        <v>2</v>
      </c>
      <c r="T13" s="70">
        <v>2</v>
      </c>
      <c r="U13" s="70">
        <v>2</v>
      </c>
      <c r="V13" s="70">
        <v>2</v>
      </c>
      <c r="W13" s="70">
        <v>2</v>
      </c>
      <c r="X13" s="70">
        <v>2</v>
      </c>
      <c r="Y13" s="70">
        <v>2</v>
      </c>
      <c r="Z13" s="70">
        <v>2</v>
      </c>
      <c r="AA13" s="70">
        <v>1</v>
      </c>
      <c r="AB13" s="70">
        <v>2</v>
      </c>
      <c r="AC13" s="70">
        <v>2</v>
      </c>
      <c r="AD13" s="70">
        <v>1</v>
      </c>
      <c r="AE13" s="70">
        <v>2</v>
      </c>
      <c r="AF13" s="70">
        <v>2</v>
      </c>
      <c r="AG13" s="70">
        <v>2</v>
      </c>
      <c r="AH13" s="70">
        <v>1</v>
      </c>
      <c r="AI13" s="70">
        <v>2</v>
      </c>
      <c r="AJ13" s="70">
        <v>1</v>
      </c>
      <c r="AK13" s="70">
        <v>2</v>
      </c>
      <c r="AL13" s="70">
        <v>2</v>
      </c>
      <c r="AM13" s="70">
        <v>2</v>
      </c>
      <c r="AN13" s="70">
        <v>2</v>
      </c>
      <c r="AO13" s="70">
        <v>2</v>
      </c>
      <c r="AP13" s="70">
        <v>1</v>
      </c>
      <c r="AQ13" s="70">
        <v>2</v>
      </c>
      <c r="AR13" s="70">
        <v>2</v>
      </c>
      <c r="AS13" s="70">
        <v>2</v>
      </c>
      <c r="AT13" s="70">
        <v>2</v>
      </c>
      <c r="AU13" s="70">
        <v>2</v>
      </c>
      <c r="AV13" s="70">
        <v>2</v>
      </c>
      <c r="AW13" s="70">
        <v>2</v>
      </c>
      <c r="AX13" s="70">
        <v>2</v>
      </c>
      <c r="AY13" s="70">
        <v>2</v>
      </c>
      <c r="AZ13" s="70">
        <v>2</v>
      </c>
      <c r="BA13" s="70">
        <v>2</v>
      </c>
      <c r="BB13" s="70">
        <v>2</v>
      </c>
      <c r="BC13" s="70">
        <v>2</v>
      </c>
      <c r="BD13" s="71">
        <f>SUM(P13:BC13)</f>
        <v>75</v>
      </c>
      <c r="BF13" s="72">
        <f>SUM(P13:BC13)</f>
        <v>75</v>
      </c>
      <c r="BG13" s="68">
        <v>1</v>
      </c>
    </row>
    <row r="14" spans="2:59" ht="18" customHeight="1">
      <c r="B14" s="106">
        <v>4</v>
      </c>
      <c r="C14" s="77" t="s">
        <v>163</v>
      </c>
      <c r="D14" s="61" t="s">
        <v>164</v>
      </c>
      <c r="E14" s="62" t="s">
        <v>165</v>
      </c>
      <c r="F14" s="75">
        <v>74</v>
      </c>
      <c r="G14" s="101">
        <f>F14*100/77</f>
        <v>96.1038961038961</v>
      </c>
      <c r="H14" s="65">
        <f>F14*100/80</f>
        <v>92.5</v>
      </c>
      <c r="I14" s="102" t="s">
        <v>144</v>
      </c>
      <c r="J14" s="67" t="s">
        <v>166</v>
      </c>
      <c r="K14" s="67" t="s">
        <v>146</v>
      </c>
      <c r="L14" s="108">
        <v>10</v>
      </c>
      <c r="M14" s="68" t="s">
        <v>167</v>
      </c>
      <c r="N14" s="109" t="s">
        <v>168</v>
      </c>
      <c r="O14" s="67"/>
      <c r="P14" s="73">
        <v>2</v>
      </c>
      <c r="Q14" s="70">
        <v>2</v>
      </c>
      <c r="R14" s="70">
        <v>2</v>
      </c>
      <c r="S14" s="70">
        <v>2</v>
      </c>
      <c r="T14" s="70">
        <v>2</v>
      </c>
      <c r="U14" s="70">
        <v>2</v>
      </c>
      <c r="V14" s="70">
        <v>2</v>
      </c>
      <c r="W14" s="70">
        <v>2</v>
      </c>
      <c r="X14" s="70">
        <v>2</v>
      </c>
      <c r="Y14" s="70">
        <v>2</v>
      </c>
      <c r="Z14" s="70">
        <v>1</v>
      </c>
      <c r="AA14" s="70">
        <v>1</v>
      </c>
      <c r="AB14" s="70">
        <v>2</v>
      </c>
      <c r="AC14" s="70">
        <v>2</v>
      </c>
      <c r="AD14" s="70">
        <v>2</v>
      </c>
      <c r="AE14" s="70">
        <v>2</v>
      </c>
      <c r="AF14" s="70">
        <v>2</v>
      </c>
      <c r="AG14" s="70">
        <v>2</v>
      </c>
      <c r="AH14" s="70">
        <v>2</v>
      </c>
      <c r="AI14" s="70">
        <v>2</v>
      </c>
      <c r="AJ14" s="70">
        <v>2</v>
      </c>
      <c r="AK14" s="70">
        <v>2</v>
      </c>
      <c r="AL14" s="70">
        <v>2</v>
      </c>
      <c r="AM14" s="70">
        <v>2</v>
      </c>
      <c r="AN14" s="70">
        <v>2</v>
      </c>
      <c r="AO14" s="70">
        <v>2</v>
      </c>
      <c r="AP14" s="70">
        <v>2</v>
      </c>
      <c r="AQ14" s="70">
        <v>2</v>
      </c>
      <c r="AR14" s="70">
        <v>2</v>
      </c>
      <c r="AS14" s="70">
        <v>2</v>
      </c>
      <c r="AT14" s="70">
        <v>2</v>
      </c>
      <c r="AU14" s="70">
        <v>1</v>
      </c>
      <c r="AV14" s="70">
        <v>2</v>
      </c>
      <c r="AW14" s="70">
        <v>2</v>
      </c>
      <c r="AX14" s="70">
        <v>2</v>
      </c>
      <c r="AY14" s="70">
        <v>2</v>
      </c>
      <c r="AZ14" s="70">
        <v>1</v>
      </c>
      <c r="BA14" s="70">
        <v>1</v>
      </c>
      <c r="BB14" s="70">
        <v>1</v>
      </c>
      <c r="BC14" s="70">
        <v>2</v>
      </c>
      <c r="BD14" s="71">
        <f>SUM(P14:BC14)</f>
        <v>74</v>
      </c>
      <c r="BF14" s="72">
        <f>SUM(P14:BC14)</f>
        <v>74</v>
      </c>
      <c r="BG14" s="68">
        <v>1</v>
      </c>
    </row>
    <row r="15" spans="1:59" ht="18" customHeight="1">
      <c r="A15" s="96"/>
      <c r="B15" s="97">
        <v>4</v>
      </c>
      <c r="C15" s="77" t="s">
        <v>169</v>
      </c>
      <c r="D15" s="61" t="s">
        <v>170</v>
      </c>
      <c r="E15" s="62" t="s">
        <v>171</v>
      </c>
      <c r="F15" s="63">
        <v>74</v>
      </c>
      <c r="G15" s="101">
        <f>F15*100/77</f>
        <v>96.1038961038961</v>
      </c>
      <c r="H15" s="65">
        <f>F15*100/80</f>
        <v>92.5</v>
      </c>
      <c r="I15" s="114" t="s">
        <v>144</v>
      </c>
      <c r="J15" s="67" t="s">
        <v>172</v>
      </c>
      <c r="K15" s="67" t="s">
        <v>173</v>
      </c>
      <c r="L15" s="108" t="s">
        <v>174</v>
      </c>
      <c r="M15" s="68" t="s">
        <v>175</v>
      </c>
      <c r="N15" s="109" t="s">
        <v>176</v>
      </c>
      <c r="O15" s="69"/>
      <c r="P15" s="70">
        <v>2</v>
      </c>
      <c r="Q15" s="70">
        <v>2</v>
      </c>
      <c r="R15" s="70">
        <v>2</v>
      </c>
      <c r="S15" s="70">
        <v>2</v>
      </c>
      <c r="T15" s="70">
        <v>2</v>
      </c>
      <c r="U15" s="70">
        <v>2</v>
      </c>
      <c r="V15" s="70">
        <v>2</v>
      </c>
      <c r="W15" s="70">
        <v>1</v>
      </c>
      <c r="X15" s="70">
        <v>0</v>
      </c>
      <c r="Y15" s="70">
        <v>2</v>
      </c>
      <c r="Z15" s="70">
        <v>2</v>
      </c>
      <c r="AA15" s="70">
        <v>2</v>
      </c>
      <c r="AB15" s="70">
        <v>2</v>
      </c>
      <c r="AC15" s="70">
        <v>2</v>
      </c>
      <c r="AD15" s="70">
        <v>2</v>
      </c>
      <c r="AE15" s="70">
        <v>2</v>
      </c>
      <c r="AF15" s="70">
        <v>2</v>
      </c>
      <c r="AG15" s="70">
        <v>2</v>
      </c>
      <c r="AH15" s="70">
        <v>1</v>
      </c>
      <c r="AI15" s="70">
        <v>2</v>
      </c>
      <c r="AJ15" s="70">
        <v>2</v>
      </c>
      <c r="AK15" s="70">
        <v>2</v>
      </c>
      <c r="AL15" s="70">
        <v>2</v>
      </c>
      <c r="AM15" s="70">
        <v>2</v>
      </c>
      <c r="AN15" s="70">
        <v>2</v>
      </c>
      <c r="AO15" s="70">
        <v>2</v>
      </c>
      <c r="AP15" s="70">
        <v>2</v>
      </c>
      <c r="AQ15" s="70">
        <v>2</v>
      </c>
      <c r="AR15" s="70">
        <v>2</v>
      </c>
      <c r="AS15" s="70">
        <v>2</v>
      </c>
      <c r="AT15" s="70">
        <v>2</v>
      </c>
      <c r="AU15" s="70">
        <v>2</v>
      </c>
      <c r="AV15" s="70">
        <v>2</v>
      </c>
      <c r="AW15" s="70">
        <v>2</v>
      </c>
      <c r="AX15" s="70">
        <v>2</v>
      </c>
      <c r="AY15" s="70">
        <v>2</v>
      </c>
      <c r="AZ15" s="70">
        <v>2</v>
      </c>
      <c r="BA15" s="70">
        <v>2</v>
      </c>
      <c r="BB15" s="70">
        <v>0</v>
      </c>
      <c r="BC15" s="70">
        <v>2</v>
      </c>
      <c r="BD15" s="71">
        <f>SUM(P15:BC15)</f>
        <v>74</v>
      </c>
      <c r="BF15" s="72">
        <f>SUM(P15:BC15)</f>
        <v>74</v>
      </c>
      <c r="BG15" s="68">
        <v>1</v>
      </c>
    </row>
    <row r="16" spans="2:59" ht="18" customHeight="1">
      <c r="B16" s="97">
        <v>4</v>
      </c>
      <c r="C16" s="77" t="s">
        <v>177</v>
      </c>
      <c r="D16" s="61" t="s">
        <v>170</v>
      </c>
      <c r="E16" s="62" t="s">
        <v>178</v>
      </c>
      <c r="F16" s="63">
        <v>74</v>
      </c>
      <c r="G16" s="101">
        <f>F16*100/77</f>
        <v>96.1038961038961</v>
      </c>
      <c r="H16" s="65">
        <f>F16*100/80</f>
        <v>92.5</v>
      </c>
      <c r="I16" s="102" t="s">
        <v>152</v>
      </c>
      <c r="J16" s="67" t="s">
        <v>179</v>
      </c>
      <c r="K16" s="67" t="s">
        <v>180</v>
      </c>
      <c r="L16" s="108">
        <v>10</v>
      </c>
      <c r="M16" s="68" t="s">
        <v>156</v>
      </c>
      <c r="N16" s="109" t="s">
        <v>181</v>
      </c>
      <c r="O16" s="69"/>
      <c r="P16" s="73">
        <v>2</v>
      </c>
      <c r="Q16" s="70">
        <v>2</v>
      </c>
      <c r="R16" s="70">
        <v>2</v>
      </c>
      <c r="S16" s="70">
        <v>2</v>
      </c>
      <c r="T16" s="70">
        <v>1</v>
      </c>
      <c r="U16" s="70">
        <v>2</v>
      </c>
      <c r="V16" s="70">
        <v>2</v>
      </c>
      <c r="W16" s="70">
        <v>2</v>
      </c>
      <c r="X16" s="70">
        <v>1</v>
      </c>
      <c r="Y16" s="70">
        <v>2</v>
      </c>
      <c r="Z16" s="70">
        <v>2</v>
      </c>
      <c r="AA16" s="70">
        <v>2</v>
      </c>
      <c r="AB16" s="70">
        <v>2</v>
      </c>
      <c r="AC16" s="70">
        <v>2</v>
      </c>
      <c r="AD16" s="70">
        <v>2</v>
      </c>
      <c r="AE16" s="70">
        <v>2</v>
      </c>
      <c r="AF16" s="70">
        <v>2</v>
      </c>
      <c r="AG16" s="70">
        <v>2</v>
      </c>
      <c r="AH16" s="70">
        <v>1</v>
      </c>
      <c r="AI16" s="70">
        <v>2</v>
      </c>
      <c r="AJ16" s="70">
        <v>2</v>
      </c>
      <c r="AK16" s="70">
        <v>2</v>
      </c>
      <c r="AL16" s="70">
        <v>2</v>
      </c>
      <c r="AM16" s="70">
        <v>2</v>
      </c>
      <c r="AN16" s="70">
        <v>2</v>
      </c>
      <c r="AO16" s="70">
        <v>2</v>
      </c>
      <c r="AP16" s="70">
        <v>2</v>
      </c>
      <c r="AQ16" s="70">
        <v>2</v>
      </c>
      <c r="AR16" s="70">
        <v>2</v>
      </c>
      <c r="AS16" s="70">
        <v>2</v>
      </c>
      <c r="AT16" s="70">
        <v>1</v>
      </c>
      <c r="AU16" s="70">
        <v>2</v>
      </c>
      <c r="AV16" s="70">
        <v>1</v>
      </c>
      <c r="AW16" s="70">
        <v>2</v>
      </c>
      <c r="AX16" s="70">
        <v>2</v>
      </c>
      <c r="AY16" s="70">
        <v>2</v>
      </c>
      <c r="AZ16" s="70">
        <v>2</v>
      </c>
      <c r="BA16" s="70">
        <v>2</v>
      </c>
      <c r="BB16" s="70">
        <v>2</v>
      </c>
      <c r="BC16" s="70">
        <v>1</v>
      </c>
      <c r="BD16" s="71">
        <f>SUM(P16:BC16)</f>
        <v>74</v>
      </c>
      <c r="BF16" s="72">
        <f>SUM(P16:BC16)</f>
        <v>74</v>
      </c>
      <c r="BG16" s="68">
        <v>1</v>
      </c>
    </row>
    <row r="17" spans="1:59" ht="18" customHeight="1">
      <c r="A17" s="96"/>
      <c r="B17" s="97">
        <v>7</v>
      </c>
      <c r="C17" s="77" t="s">
        <v>182</v>
      </c>
      <c r="D17" s="61" t="s">
        <v>183</v>
      </c>
      <c r="E17" s="62" t="s">
        <v>184</v>
      </c>
      <c r="F17" s="107">
        <v>72</v>
      </c>
      <c r="G17" s="101">
        <f>F17*100/77</f>
        <v>93.50649350649351</v>
      </c>
      <c r="H17" s="65">
        <f>F17*100/80</f>
        <v>90</v>
      </c>
      <c r="I17" s="102" t="s">
        <v>152</v>
      </c>
      <c r="J17" s="67" t="s">
        <v>185</v>
      </c>
      <c r="K17" s="67" t="s">
        <v>186</v>
      </c>
      <c r="L17" s="108">
        <v>10</v>
      </c>
      <c r="M17" s="68" t="s">
        <v>147</v>
      </c>
      <c r="N17" s="109" t="s">
        <v>187</v>
      </c>
      <c r="O17" s="110"/>
      <c r="P17" s="111">
        <v>2</v>
      </c>
      <c r="Q17" s="112">
        <v>2</v>
      </c>
      <c r="R17" s="112">
        <v>2</v>
      </c>
      <c r="S17" s="112">
        <v>2</v>
      </c>
      <c r="T17" s="112">
        <v>2</v>
      </c>
      <c r="U17" s="112">
        <v>1</v>
      </c>
      <c r="V17" s="112">
        <v>2</v>
      </c>
      <c r="W17" s="112">
        <v>2</v>
      </c>
      <c r="X17" s="112">
        <v>1</v>
      </c>
      <c r="Y17" s="112">
        <v>2</v>
      </c>
      <c r="Z17" s="112">
        <v>2</v>
      </c>
      <c r="AA17" s="112">
        <v>2</v>
      </c>
      <c r="AB17" s="112">
        <v>2</v>
      </c>
      <c r="AC17" s="112">
        <v>2</v>
      </c>
      <c r="AD17" s="112">
        <v>2</v>
      </c>
      <c r="AE17" s="112">
        <v>2</v>
      </c>
      <c r="AF17" s="112">
        <v>1</v>
      </c>
      <c r="AG17" s="112">
        <v>1</v>
      </c>
      <c r="AH17" s="112">
        <v>2</v>
      </c>
      <c r="AI17" s="112">
        <v>2</v>
      </c>
      <c r="AJ17" s="112">
        <v>2</v>
      </c>
      <c r="AK17" s="112">
        <v>2</v>
      </c>
      <c r="AL17" s="112">
        <v>2</v>
      </c>
      <c r="AM17" s="112">
        <v>2</v>
      </c>
      <c r="AN17" s="112">
        <v>2</v>
      </c>
      <c r="AO17" s="112">
        <v>2</v>
      </c>
      <c r="AP17" s="112">
        <v>2</v>
      </c>
      <c r="AQ17" s="112">
        <v>1</v>
      </c>
      <c r="AR17" s="112">
        <v>2</v>
      </c>
      <c r="AS17" s="112">
        <v>2</v>
      </c>
      <c r="AT17" s="112">
        <v>2</v>
      </c>
      <c r="AU17" s="112">
        <v>2</v>
      </c>
      <c r="AV17" s="112">
        <v>1</v>
      </c>
      <c r="AW17" s="112">
        <v>2</v>
      </c>
      <c r="AX17" s="112">
        <v>2</v>
      </c>
      <c r="AY17" s="112">
        <v>2</v>
      </c>
      <c r="AZ17" s="112">
        <v>1</v>
      </c>
      <c r="BA17" s="112">
        <v>2</v>
      </c>
      <c r="BB17" s="112">
        <v>2</v>
      </c>
      <c r="BC17" s="112">
        <v>1</v>
      </c>
      <c r="BD17" s="71">
        <f>SUM(P17:BC17)</f>
        <v>72</v>
      </c>
      <c r="BF17" s="72">
        <f>SUM(P17:BC17)</f>
        <v>72</v>
      </c>
      <c r="BG17" s="68">
        <v>0</v>
      </c>
    </row>
    <row r="18" spans="2:59" ht="18" customHeight="1">
      <c r="B18" s="97">
        <v>7</v>
      </c>
      <c r="C18" s="77" t="s">
        <v>188</v>
      </c>
      <c r="D18" s="61" t="s">
        <v>75</v>
      </c>
      <c r="E18" s="62" t="s">
        <v>189</v>
      </c>
      <c r="F18" s="63">
        <v>72</v>
      </c>
      <c r="G18" s="101">
        <f>F18*100/77</f>
        <v>93.50649350649351</v>
      </c>
      <c r="H18" s="65">
        <f>F18*100/80</f>
        <v>90</v>
      </c>
      <c r="I18" s="114" t="s">
        <v>144</v>
      </c>
      <c r="J18" s="67" t="s">
        <v>190</v>
      </c>
      <c r="K18" s="67" t="s">
        <v>191</v>
      </c>
      <c r="L18" s="108" t="s">
        <v>192</v>
      </c>
      <c r="M18" s="68" t="s">
        <v>193</v>
      </c>
      <c r="N18" s="109" t="s">
        <v>194</v>
      </c>
      <c r="O18" s="69"/>
      <c r="P18" s="70">
        <v>2</v>
      </c>
      <c r="Q18" s="70">
        <v>2</v>
      </c>
      <c r="R18" s="70">
        <v>2</v>
      </c>
      <c r="S18" s="70">
        <v>2</v>
      </c>
      <c r="T18" s="70">
        <v>2</v>
      </c>
      <c r="U18" s="70">
        <v>2</v>
      </c>
      <c r="V18" s="70">
        <v>1</v>
      </c>
      <c r="W18" s="70">
        <v>2</v>
      </c>
      <c r="X18" s="70">
        <v>2</v>
      </c>
      <c r="Y18" s="70">
        <v>2</v>
      </c>
      <c r="Z18" s="70">
        <v>2</v>
      </c>
      <c r="AA18" s="70">
        <v>1</v>
      </c>
      <c r="AB18" s="70">
        <v>2</v>
      </c>
      <c r="AC18" s="70">
        <v>2</v>
      </c>
      <c r="AD18" s="70">
        <v>2</v>
      </c>
      <c r="AE18" s="70">
        <v>2</v>
      </c>
      <c r="AF18" s="70">
        <v>2</v>
      </c>
      <c r="AG18" s="70">
        <v>2</v>
      </c>
      <c r="AH18" s="70">
        <v>2</v>
      </c>
      <c r="AI18" s="70">
        <v>2</v>
      </c>
      <c r="AJ18" s="70">
        <v>2</v>
      </c>
      <c r="AK18" s="70">
        <v>1</v>
      </c>
      <c r="AL18" s="70">
        <v>2</v>
      </c>
      <c r="AM18" s="70">
        <v>2</v>
      </c>
      <c r="AN18" s="70">
        <v>1</v>
      </c>
      <c r="AO18" s="70">
        <v>2</v>
      </c>
      <c r="AP18" s="70">
        <v>1</v>
      </c>
      <c r="AQ18" s="70">
        <v>2</v>
      </c>
      <c r="AR18" s="70">
        <v>2</v>
      </c>
      <c r="AS18" s="70">
        <v>2</v>
      </c>
      <c r="AT18" s="70">
        <v>2</v>
      </c>
      <c r="AU18" s="70">
        <v>1</v>
      </c>
      <c r="AV18" s="70">
        <v>2</v>
      </c>
      <c r="AW18" s="70">
        <v>2</v>
      </c>
      <c r="AX18" s="70">
        <v>2</v>
      </c>
      <c r="AY18" s="70">
        <v>1</v>
      </c>
      <c r="AZ18" s="70">
        <v>2</v>
      </c>
      <c r="BA18" s="70">
        <v>2</v>
      </c>
      <c r="BB18" s="70">
        <v>1</v>
      </c>
      <c r="BC18" s="70">
        <v>2</v>
      </c>
      <c r="BD18" s="71">
        <f>SUM(P18:BC18)</f>
        <v>72</v>
      </c>
      <c r="BF18" s="72">
        <f>SUM(P18:BC18)</f>
        <v>72</v>
      </c>
      <c r="BG18" s="68">
        <v>1</v>
      </c>
    </row>
    <row r="19" spans="1:59" ht="18" customHeight="1">
      <c r="A19" s="96"/>
      <c r="B19" s="97">
        <v>7</v>
      </c>
      <c r="C19" s="115" t="s">
        <v>195</v>
      </c>
      <c r="D19" s="61" t="s">
        <v>93</v>
      </c>
      <c r="E19" s="62" t="s">
        <v>196</v>
      </c>
      <c r="F19" s="63">
        <v>72</v>
      </c>
      <c r="G19" s="101">
        <f>F19*100/77</f>
        <v>93.50649350649351</v>
      </c>
      <c r="H19" s="65">
        <f>F19*100/80</f>
        <v>90</v>
      </c>
      <c r="I19" s="114" t="s">
        <v>144</v>
      </c>
      <c r="J19" s="67" t="s">
        <v>197</v>
      </c>
      <c r="K19" s="67" t="s">
        <v>198</v>
      </c>
      <c r="L19" s="108" t="s">
        <v>174</v>
      </c>
      <c r="M19" s="68" t="s">
        <v>199</v>
      </c>
      <c r="N19" s="109" t="s">
        <v>200</v>
      </c>
      <c r="O19" s="69"/>
      <c r="P19" s="73">
        <v>2</v>
      </c>
      <c r="Q19" s="70">
        <v>2</v>
      </c>
      <c r="R19" s="70">
        <v>2</v>
      </c>
      <c r="S19" s="70">
        <v>1</v>
      </c>
      <c r="T19" s="70">
        <v>1</v>
      </c>
      <c r="U19" s="70">
        <v>2</v>
      </c>
      <c r="V19" s="70">
        <v>1</v>
      </c>
      <c r="W19" s="70">
        <v>2</v>
      </c>
      <c r="X19" s="70">
        <v>1</v>
      </c>
      <c r="Y19" s="70">
        <v>2</v>
      </c>
      <c r="Z19" s="70">
        <v>2</v>
      </c>
      <c r="AA19" s="70">
        <v>2</v>
      </c>
      <c r="AB19" s="70">
        <v>2</v>
      </c>
      <c r="AC19" s="70">
        <v>2</v>
      </c>
      <c r="AD19" s="70">
        <v>2</v>
      </c>
      <c r="AE19" s="70">
        <v>2</v>
      </c>
      <c r="AF19" s="70">
        <v>2</v>
      </c>
      <c r="AG19" s="70">
        <v>2</v>
      </c>
      <c r="AH19" s="70">
        <v>2</v>
      </c>
      <c r="AI19" s="70">
        <v>2</v>
      </c>
      <c r="AJ19" s="70">
        <v>2</v>
      </c>
      <c r="AK19" s="70">
        <v>2</v>
      </c>
      <c r="AL19" s="70">
        <v>2</v>
      </c>
      <c r="AM19" s="70">
        <v>1</v>
      </c>
      <c r="AN19" s="70">
        <v>2</v>
      </c>
      <c r="AO19" s="70">
        <v>2</v>
      </c>
      <c r="AP19" s="70">
        <v>2</v>
      </c>
      <c r="AQ19" s="70">
        <v>2</v>
      </c>
      <c r="AR19" s="70">
        <v>2</v>
      </c>
      <c r="AS19" s="70">
        <v>2</v>
      </c>
      <c r="AT19" s="70">
        <v>2</v>
      </c>
      <c r="AU19" s="70">
        <v>2</v>
      </c>
      <c r="AV19" s="70">
        <v>2</v>
      </c>
      <c r="AW19" s="70">
        <v>1</v>
      </c>
      <c r="AX19" s="70">
        <v>2</v>
      </c>
      <c r="AY19" s="70">
        <v>2</v>
      </c>
      <c r="AZ19" s="70">
        <v>2</v>
      </c>
      <c r="BA19" s="70">
        <v>2</v>
      </c>
      <c r="BB19" s="70">
        <v>1</v>
      </c>
      <c r="BC19" s="70">
        <v>1</v>
      </c>
      <c r="BD19" s="71">
        <f>SUM(P19:BC19)</f>
        <v>72</v>
      </c>
      <c r="BF19" s="72">
        <f>SUM(P19:BC19)</f>
        <v>72</v>
      </c>
      <c r="BG19" s="68">
        <v>1</v>
      </c>
    </row>
    <row r="20" spans="2:59" ht="18" customHeight="1">
      <c r="B20" s="106">
        <v>7</v>
      </c>
      <c r="C20" s="77" t="s">
        <v>201</v>
      </c>
      <c r="D20" s="61" t="s">
        <v>202</v>
      </c>
      <c r="E20" s="62" t="s">
        <v>203</v>
      </c>
      <c r="F20" s="63">
        <v>72</v>
      </c>
      <c r="G20" s="101">
        <f>F20*100/77</f>
        <v>93.50649350649351</v>
      </c>
      <c r="H20" s="65">
        <f>F20*100/80</f>
        <v>90</v>
      </c>
      <c r="I20" s="102" t="s">
        <v>144</v>
      </c>
      <c r="J20" s="67" t="s">
        <v>204</v>
      </c>
      <c r="K20" s="67" t="s">
        <v>205</v>
      </c>
      <c r="L20" s="108" t="s">
        <v>174</v>
      </c>
      <c r="M20" s="68">
        <v>25</v>
      </c>
      <c r="N20" s="109" t="s">
        <v>206</v>
      </c>
      <c r="O20" s="69"/>
      <c r="P20" s="73">
        <v>2</v>
      </c>
      <c r="Q20" s="70">
        <v>1</v>
      </c>
      <c r="R20" s="70">
        <v>2</v>
      </c>
      <c r="S20" s="70">
        <v>2</v>
      </c>
      <c r="T20" s="70">
        <v>2</v>
      </c>
      <c r="U20" s="70">
        <v>2</v>
      </c>
      <c r="V20" s="70">
        <v>2</v>
      </c>
      <c r="W20" s="70">
        <v>1</v>
      </c>
      <c r="X20" s="70">
        <v>1</v>
      </c>
      <c r="Y20" s="70">
        <v>2</v>
      </c>
      <c r="Z20" s="70">
        <v>2</v>
      </c>
      <c r="AA20" s="70">
        <v>2</v>
      </c>
      <c r="AB20" s="70">
        <v>2</v>
      </c>
      <c r="AC20" s="70">
        <v>2</v>
      </c>
      <c r="AD20" s="70">
        <v>2</v>
      </c>
      <c r="AE20" s="70">
        <v>2</v>
      </c>
      <c r="AF20" s="70">
        <v>2</v>
      </c>
      <c r="AG20" s="70">
        <v>2</v>
      </c>
      <c r="AH20" s="70">
        <v>2</v>
      </c>
      <c r="AI20" s="70">
        <v>2</v>
      </c>
      <c r="AJ20" s="70">
        <v>2</v>
      </c>
      <c r="AK20" s="70">
        <v>2</v>
      </c>
      <c r="AL20" s="70">
        <v>2</v>
      </c>
      <c r="AM20" s="70">
        <v>2</v>
      </c>
      <c r="AN20" s="70">
        <v>2</v>
      </c>
      <c r="AO20" s="70">
        <v>2</v>
      </c>
      <c r="AP20" s="70">
        <v>1</v>
      </c>
      <c r="AQ20" s="70">
        <v>2</v>
      </c>
      <c r="AR20" s="70">
        <v>2</v>
      </c>
      <c r="AS20" s="70">
        <v>2</v>
      </c>
      <c r="AT20" s="70">
        <v>2</v>
      </c>
      <c r="AU20" s="70">
        <v>2</v>
      </c>
      <c r="AV20" s="70">
        <v>1</v>
      </c>
      <c r="AW20" s="70">
        <v>2</v>
      </c>
      <c r="AX20" s="70">
        <v>2</v>
      </c>
      <c r="AY20" s="70">
        <v>2</v>
      </c>
      <c r="AZ20" s="70">
        <v>1</v>
      </c>
      <c r="BA20" s="70">
        <v>2</v>
      </c>
      <c r="BB20" s="70">
        <v>1</v>
      </c>
      <c r="BC20" s="70">
        <v>1</v>
      </c>
      <c r="BD20" s="71">
        <f>SUM(P20:BC20)</f>
        <v>72</v>
      </c>
      <c r="BF20" s="72">
        <f>SUM(P20:BC20)</f>
        <v>72</v>
      </c>
      <c r="BG20" s="68">
        <v>0</v>
      </c>
    </row>
    <row r="21" spans="1:59" ht="18" customHeight="1">
      <c r="A21" s="96"/>
      <c r="B21" s="106">
        <v>11</v>
      </c>
      <c r="C21" s="77" t="s">
        <v>207</v>
      </c>
      <c r="D21" s="61" t="s">
        <v>208</v>
      </c>
      <c r="E21" s="62" t="s">
        <v>209</v>
      </c>
      <c r="F21" s="107">
        <v>71</v>
      </c>
      <c r="G21" s="101">
        <f>F21*100/77</f>
        <v>92.20779220779221</v>
      </c>
      <c r="H21" s="65">
        <f>F21*100/80</f>
        <v>88.75</v>
      </c>
      <c r="I21" s="102" t="s">
        <v>152</v>
      </c>
      <c r="J21" s="67" t="s">
        <v>210</v>
      </c>
      <c r="K21" s="67" t="s">
        <v>211</v>
      </c>
      <c r="L21" s="108" t="s">
        <v>212</v>
      </c>
      <c r="M21" s="68" t="s">
        <v>213</v>
      </c>
      <c r="N21" s="109" t="s">
        <v>214</v>
      </c>
      <c r="O21" s="110"/>
      <c r="P21" s="111">
        <v>2</v>
      </c>
      <c r="Q21" s="112">
        <v>2</v>
      </c>
      <c r="R21" s="112">
        <v>2</v>
      </c>
      <c r="S21" s="112">
        <v>2</v>
      </c>
      <c r="T21" s="112">
        <v>2</v>
      </c>
      <c r="U21" s="112">
        <v>2</v>
      </c>
      <c r="V21" s="112">
        <v>1</v>
      </c>
      <c r="W21" s="112">
        <v>2</v>
      </c>
      <c r="X21" s="112">
        <v>2</v>
      </c>
      <c r="Y21" s="112">
        <v>2</v>
      </c>
      <c r="Z21" s="112">
        <v>1</v>
      </c>
      <c r="AA21" s="112">
        <v>1</v>
      </c>
      <c r="AB21" s="112">
        <v>2</v>
      </c>
      <c r="AC21" s="112">
        <v>2</v>
      </c>
      <c r="AD21" s="112">
        <v>2</v>
      </c>
      <c r="AE21" s="112">
        <v>1</v>
      </c>
      <c r="AF21" s="112">
        <v>2</v>
      </c>
      <c r="AG21" s="112">
        <v>2</v>
      </c>
      <c r="AH21" s="112">
        <v>2</v>
      </c>
      <c r="AI21" s="112">
        <v>2</v>
      </c>
      <c r="AJ21" s="112">
        <v>2</v>
      </c>
      <c r="AK21" s="112">
        <v>2</v>
      </c>
      <c r="AL21" s="112">
        <v>2</v>
      </c>
      <c r="AM21" s="112">
        <v>1</v>
      </c>
      <c r="AN21" s="112">
        <v>2</v>
      </c>
      <c r="AO21" s="112">
        <v>2</v>
      </c>
      <c r="AP21" s="112">
        <v>1</v>
      </c>
      <c r="AQ21" s="112">
        <v>2</v>
      </c>
      <c r="AR21" s="112">
        <v>2</v>
      </c>
      <c r="AS21" s="112">
        <v>2</v>
      </c>
      <c r="AT21" s="112">
        <v>2</v>
      </c>
      <c r="AU21" s="112">
        <v>2</v>
      </c>
      <c r="AV21" s="112">
        <v>2</v>
      </c>
      <c r="AW21" s="112">
        <v>1</v>
      </c>
      <c r="AX21" s="112">
        <v>2</v>
      </c>
      <c r="AY21" s="112">
        <v>2</v>
      </c>
      <c r="AZ21" s="112">
        <v>2</v>
      </c>
      <c r="BA21" s="112">
        <v>2</v>
      </c>
      <c r="BB21" s="112">
        <v>1</v>
      </c>
      <c r="BC21" s="112">
        <v>1</v>
      </c>
      <c r="BD21" s="71">
        <f>SUM(P21:BC21)</f>
        <v>71</v>
      </c>
      <c r="BE21" t="s">
        <v>215</v>
      </c>
      <c r="BF21" s="72">
        <f>SUM(P21:BC21)</f>
        <v>71</v>
      </c>
      <c r="BG21" s="68">
        <v>1</v>
      </c>
    </row>
    <row r="22" spans="2:59" ht="18" customHeight="1">
      <c r="B22" s="106">
        <v>11</v>
      </c>
      <c r="C22" s="77" t="s">
        <v>216</v>
      </c>
      <c r="D22" s="61" t="s">
        <v>217</v>
      </c>
      <c r="E22" s="62" t="s">
        <v>218</v>
      </c>
      <c r="F22" s="63">
        <v>71</v>
      </c>
      <c r="G22" s="101">
        <f>F22*100/77</f>
        <v>92.20779220779221</v>
      </c>
      <c r="H22" s="65">
        <f>F22*100/80</f>
        <v>88.75</v>
      </c>
      <c r="I22" s="102" t="s">
        <v>144</v>
      </c>
      <c r="J22" s="67" t="s">
        <v>219</v>
      </c>
      <c r="K22" s="67" t="s">
        <v>220</v>
      </c>
      <c r="L22" s="116" t="s">
        <v>174</v>
      </c>
      <c r="M22" s="117"/>
      <c r="N22" s="118" t="s">
        <v>187</v>
      </c>
      <c r="O22" s="69"/>
      <c r="P22" s="73">
        <v>2</v>
      </c>
      <c r="Q22" s="70">
        <v>2</v>
      </c>
      <c r="R22" s="70">
        <v>2</v>
      </c>
      <c r="S22" s="70">
        <v>2</v>
      </c>
      <c r="T22" s="70">
        <v>2</v>
      </c>
      <c r="U22" s="70">
        <v>2</v>
      </c>
      <c r="V22" s="70">
        <v>2</v>
      </c>
      <c r="W22" s="70">
        <v>2</v>
      </c>
      <c r="X22" s="70">
        <v>2</v>
      </c>
      <c r="Y22" s="70">
        <v>2</v>
      </c>
      <c r="Z22" s="70">
        <v>2</v>
      </c>
      <c r="AA22" s="70">
        <v>2</v>
      </c>
      <c r="AB22" s="70">
        <v>2</v>
      </c>
      <c r="AC22" s="70">
        <v>2</v>
      </c>
      <c r="AD22" s="70">
        <v>2</v>
      </c>
      <c r="AE22" s="70">
        <v>2</v>
      </c>
      <c r="AF22" s="70">
        <v>2</v>
      </c>
      <c r="AG22" s="70">
        <v>2</v>
      </c>
      <c r="AH22" s="70">
        <v>1</v>
      </c>
      <c r="AI22" s="70">
        <v>2</v>
      </c>
      <c r="AJ22" s="70">
        <v>2</v>
      </c>
      <c r="AK22" s="70">
        <v>0</v>
      </c>
      <c r="AL22" s="70">
        <v>1</v>
      </c>
      <c r="AM22" s="70">
        <v>1</v>
      </c>
      <c r="AN22" s="70">
        <v>2</v>
      </c>
      <c r="AO22" s="70">
        <v>2</v>
      </c>
      <c r="AP22" s="70">
        <v>1</v>
      </c>
      <c r="AQ22" s="70">
        <v>2</v>
      </c>
      <c r="AR22" s="70">
        <v>2</v>
      </c>
      <c r="AS22" s="70">
        <v>2</v>
      </c>
      <c r="AT22" s="70">
        <v>2</v>
      </c>
      <c r="AU22" s="70">
        <v>1</v>
      </c>
      <c r="AV22" s="70">
        <v>1</v>
      </c>
      <c r="AW22" s="70">
        <v>2</v>
      </c>
      <c r="AX22" s="70">
        <v>2</v>
      </c>
      <c r="AY22" s="70">
        <v>2</v>
      </c>
      <c r="AZ22" s="70">
        <v>2</v>
      </c>
      <c r="BA22" s="70">
        <v>2</v>
      </c>
      <c r="BB22" s="70">
        <v>1</v>
      </c>
      <c r="BC22" s="70">
        <v>2</v>
      </c>
      <c r="BD22" s="71">
        <f>SUM(P22:BC22)</f>
        <v>71</v>
      </c>
      <c r="BF22" s="72">
        <f>SUM(P22:BC22)</f>
        <v>71</v>
      </c>
      <c r="BG22" s="68">
        <v>1</v>
      </c>
    </row>
    <row r="23" spans="1:59" ht="18" customHeight="1">
      <c r="A23" s="96"/>
      <c r="B23" s="97">
        <v>11</v>
      </c>
      <c r="C23" s="77" t="s">
        <v>221</v>
      </c>
      <c r="D23" s="61" t="s">
        <v>142</v>
      </c>
      <c r="E23" s="62" t="s">
        <v>222</v>
      </c>
      <c r="F23" s="63">
        <v>71</v>
      </c>
      <c r="G23" s="101">
        <f>F23*100/77</f>
        <v>92.20779220779221</v>
      </c>
      <c r="H23" s="65">
        <f>F23*100/80</f>
        <v>88.75</v>
      </c>
      <c r="I23" s="102" t="s">
        <v>144</v>
      </c>
      <c r="J23" s="67" t="s">
        <v>223</v>
      </c>
      <c r="K23" s="67" t="s">
        <v>146</v>
      </c>
      <c r="L23" s="108" t="s">
        <v>224</v>
      </c>
      <c r="M23" s="68" t="s">
        <v>147</v>
      </c>
      <c r="N23" s="109" t="s">
        <v>225</v>
      </c>
      <c r="O23" s="69"/>
      <c r="P23" s="73">
        <v>2</v>
      </c>
      <c r="Q23" s="70">
        <v>2</v>
      </c>
      <c r="R23" s="70">
        <v>2</v>
      </c>
      <c r="S23" s="70">
        <v>2</v>
      </c>
      <c r="T23" s="70">
        <v>2</v>
      </c>
      <c r="U23" s="70">
        <v>1</v>
      </c>
      <c r="V23" s="70">
        <v>2</v>
      </c>
      <c r="W23" s="70">
        <v>2</v>
      </c>
      <c r="X23" s="70">
        <v>1</v>
      </c>
      <c r="Y23" s="70">
        <v>2</v>
      </c>
      <c r="Z23" s="70">
        <v>2</v>
      </c>
      <c r="AA23" s="70">
        <v>2</v>
      </c>
      <c r="AB23" s="70">
        <v>2</v>
      </c>
      <c r="AC23" s="70">
        <v>2</v>
      </c>
      <c r="AD23" s="70">
        <v>2</v>
      </c>
      <c r="AE23" s="70">
        <v>2</v>
      </c>
      <c r="AF23" s="70">
        <v>2</v>
      </c>
      <c r="AG23" s="70">
        <v>2</v>
      </c>
      <c r="AH23" s="70">
        <v>2</v>
      </c>
      <c r="AI23" s="70">
        <v>2</v>
      </c>
      <c r="AJ23" s="70">
        <v>2</v>
      </c>
      <c r="AK23" s="70">
        <v>2</v>
      </c>
      <c r="AL23" s="70">
        <v>2</v>
      </c>
      <c r="AM23" s="70">
        <v>2</v>
      </c>
      <c r="AN23" s="70">
        <v>2</v>
      </c>
      <c r="AO23" s="70">
        <v>2</v>
      </c>
      <c r="AP23" s="70">
        <v>2</v>
      </c>
      <c r="AQ23" s="70">
        <v>1</v>
      </c>
      <c r="AR23" s="70">
        <v>1</v>
      </c>
      <c r="AS23" s="70">
        <v>2</v>
      </c>
      <c r="AT23" s="70">
        <v>2</v>
      </c>
      <c r="AU23" s="70">
        <v>2</v>
      </c>
      <c r="AV23" s="70">
        <v>1</v>
      </c>
      <c r="AW23" s="70">
        <v>1</v>
      </c>
      <c r="AX23" s="70">
        <v>2</v>
      </c>
      <c r="AY23" s="70">
        <v>1</v>
      </c>
      <c r="AZ23" s="70">
        <v>2</v>
      </c>
      <c r="BA23" s="70">
        <v>1</v>
      </c>
      <c r="BB23" s="70">
        <v>2</v>
      </c>
      <c r="BC23" s="70">
        <v>1</v>
      </c>
      <c r="BD23" s="71">
        <f>SUM(P23:BC23)</f>
        <v>71</v>
      </c>
      <c r="BF23" s="72">
        <f>SUM(P23:BC23)</f>
        <v>71</v>
      </c>
      <c r="BG23" s="68">
        <v>1</v>
      </c>
    </row>
    <row r="24" spans="2:59" ht="18" customHeight="1">
      <c r="B24" s="97">
        <v>14</v>
      </c>
      <c r="C24" s="77" t="s">
        <v>226</v>
      </c>
      <c r="D24" s="61" t="s">
        <v>227</v>
      </c>
      <c r="E24" s="62" t="s">
        <v>228</v>
      </c>
      <c r="F24" s="63">
        <v>70</v>
      </c>
      <c r="G24" s="101">
        <f>F24*100/77</f>
        <v>90.9090909090909</v>
      </c>
      <c r="H24" s="65">
        <f>F24*100/80</f>
        <v>87.5</v>
      </c>
      <c r="I24" s="114" t="s">
        <v>144</v>
      </c>
      <c r="J24" s="67" t="s">
        <v>229</v>
      </c>
      <c r="K24" s="67" t="s">
        <v>230</v>
      </c>
      <c r="L24" s="108" t="s">
        <v>231</v>
      </c>
      <c r="M24" s="68" t="s">
        <v>147</v>
      </c>
      <c r="N24" s="109" t="s">
        <v>232</v>
      </c>
      <c r="O24" s="67"/>
      <c r="P24" s="73">
        <v>2</v>
      </c>
      <c r="Q24" s="70">
        <v>1</v>
      </c>
      <c r="R24" s="70">
        <v>2</v>
      </c>
      <c r="S24" s="70">
        <v>2</v>
      </c>
      <c r="T24" s="70">
        <v>2</v>
      </c>
      <c r="U24" s="70">
        <v>1</v>
      </c>
      <c r="V24" s="70">
        <v>2</v>
      </c>
      <c r="W24" s="70">
        <v>1</v>
      </c>
      <c r="X24" s="70">
        <v>1</v>
      </c>
      <c r="Y24" s="70">
        <v>2</v>
      </c>
      <c r="Z24" s="70">
        <v>1</v>
      </c>
      <c r="AA24" s="70">
        <v>2</v>
      </c>
      <c r="AB24" s="70">
        <v>2</v>
      </c>
      <c r="AC24" s="70">
        <v>2</v>
      </c>
      <c r="AD24" s="70">
        <v>2</v>
      </c>
      <c r="AE24" s="70">
        <v>2</v>
      </c>
      <c r="AF24" s="70">
        <v>2</v>
      </c>
      <c r="AG24" s="70">
        <v>2</v>
      </c>
      <c r="AH24" s="70">
        <v>2</v>
      </c>
      <c r="AI24" s="70">
        <v>2</v>
      </c>
      <c r="AJ24" s="70">
        <v>2</v>
      </c>
      <c r="AK24" s="70">
        <v>2</v>
      </c>
      <c r="AL24" s="70">
        <v>1</v>
      </c>
      <c r="AM24" s="70">
        <v>1</v>
      </c>
      <c r="AN24" s="70">
        <v>2</v>
      </c>
      <c r="AO24" s="70">
        <v>1</v>
      </c>
      <c r="AP24" s="70">
        <v>1</v>
      </c>
      <c r="AQ24" s="70">
        <v>2</v>
      </c>
      <c r="AR24" s="70">
        <v>2</v>
      </c>
      <c r="AS24" s="70">
        <v>2</v>
      </c>
      <c r="AT24" s="70">
        <v>2</v>
      </c>
      <c r="AU24" s="70">
        <v>2</v>
      </c>
      <c r="AV24" s="70">
        <v>2</v>
      </c>
      <c r="AW24" s="70">
        <v>2</v>
      </c>
      <c r="AX24" s="70">
        <v>2</v>
      </c>
      <c r="AY24" s="70">
        <v>2</v>
      </c>
      <c r="AZ24" s="70">
        <v>2</v>
      </c>
      <c r="BA24" s="70">
        <v>2</v>
      </c>
      <c r="BB24" s="70">
        <v>2</v>
      </c>
      <c r="BC24" s="70">
        <v>1</v>
      </c>
      <c r="BD24" s="71">
        <f>SUM(P24:BC24)</f>
        <v>70</v>
      </c>
      <c r="BF24" s="72">
        <f>SUM(P24:BC24)</f>
        <v>70</v>
      </c>
      <c r="BG24" s="68">
        <v>1</v>
      </c>
    </row>
    <row r="25" spans="1:59" ht="18" customHeight="1">
      <c r="A25" s="96"/>
      <c r="B25" s="97">
        <v>14</v>
      </c>
      <c r="C25" s="77" t="s">
        <v>233</v>
      </c>
      <c r="D25" s="61" t="s">
        <v>234</v>
      </c>
      <c r="E25" s="62" t="s">
        <v>235</v>
      </c>
      <c r="F25" s="63">
        <v>70</v>
      </c>
      <c r="G25" s="101">
        <f>F25*100/77</f>
        <v>90.9090909090909</v>
      </c>
      <c r="H25" s="65">
        <f>F25*100/80</f>
        <v>87.5</v>
      </c>
      <c r="I25" s="102" t="s">
        <v>144</v>
      </c>
      <c r="J25" s="67" t="s">
        <v>236</v>
      </c>
      <c r="K25" s="67" t="s">
        <v>237</v>
      </c>
      <c r="L25" s="108" t="s">
        <v>174</v>
      </c>
      <c r="M25" s="68" t="s">
        <v>147</v>
      </c>
      <c r="N25" s="109" t="s">
        <v>176</v>
      </c>
      <c r="O25" s="67"/>
      <c r="P25" s="73">
        <v>2</v>
      </c>
      <c r="Q25" s="70">
        <v>2</v>
      </c>
      <c r="R25" s="70">
        <v>2</v>
      </c>
      <c r="S25" s="70">
        <v>1</v>
      </c>
      <c r="T25" s="70">
        <v>2</v>
      </c>
      <c r="U25" s="70">
        <v>2</v>
      </c>
      <c r="V25" s="70">
        <v>2</v>
      </c>
      <c r="W25" s="70">
        <v>2</v>
      </c>
      <c r="X25" s="70">
        <v>2</v>
      </c>
      <c r="Y25" s="70">
        <v>2</v>
      </c>
      <c r="Z25" s="70">
        <v>2</v>
      </c>
      <c r="AA25" s="70">
        <v>2</v>
      </c>
      <c r="AB25" s="70">
        <v>1</v>
      </c>
      <c r="AC25" s="70">
        <v>2</v>
      </c>
      <c r="AD25" s="70">
        <v>2</v>
      </c>
      <c r="AE25" s="70">
        <v>1</v>
      </c>
      <c r="AF25" s="70">
        <v>2</v>
      </c>
      <c r="AG25" s="70">
        <v>2</v>
      </c>
      <c r="AH25" s="70">
        <v>1</v>
      </c>
      <c r="AI25" s="70">
        <v>1</v>
      </c>
      <c r="AJ25" s="70">
        <v>2</v>
      </c>
      <c r="AK25" s="70">
        <v>2</v>
      </c>
      <c r="AL25" s="70">
        <v>2</v>
      </c>
      <c r="AM25" s="70">
        <v>2</v>
      </c>
      <c r="AN25" s="70">
        <v>2</v>
      </c>
      <c r="AO25" s="70">
        <v>2</v>
      </c>
      <c r="AP25" s="70">
        <v>1</v>
      </c>
      <c r="AQ25" s="70">
        <v>2</v>
      </c>
      <c r="AR25" s="70">
        <v>1</v>
      </c>
      <c r="AS25" s="70">
        <v>2</v>
      </c>
      <c r="AT25" s="70">
        <v>1</v>
      </c>
      <c r="AU25" s="70">
        <v>2</v>
      </c>
      <c r="AV25" s="70">
        <v>1</v>
      </c>
      <c r="AW25" s="70">
        <v>2</v>
      </c>
      <c r="AX25" s="70">
        <v>2</v>
      </c>
      <c r="AY25" s="70">
        <v>2</v>
      </c>
      <c r="AZ25" s="70">
        <v>2</v>
      </c>
      <c r="BA25" s="70">
        <v>2</v>
      </c>
      <c r="BB25" s="70">
        <v>2</v>
      </c>
      <c r="BC25" s="70">
        <v>1</v>
      </c>
      <c r="BD25" s="71">
        <f>SUM(P25:BC25)</f>
        <v>70</v>
      </c>
      <c r="BF25" s="72">
        <f>SUM(P25:BC25)</f>
        <v>70</v>
      </c>
      <c r="BG25" s="68">
        <v>0</v>
      </c>
    </row>
    <row r="26" spans="2:59" ht="18" customHeight="1">
      <c r="B26" s="97">
        <v>14</v>
      </c>
      <c r="C26" s="77" t="s">
        <v>238</v>
      </c>
      <c r="D26" s="61" t="s">
        <v>239</v>
      </c>
      <c r="E26" s="62" t="s">
        <v>240</v>
      </c>
      <c r="F26" s="75">
        <v>70</v>
      </c>
      <c r="G26" s="101">
        <f>F26*100/77</f>
        <v>90.9090909090909</v>
      </c>
      <c r="H26" s="65">
        <f>F26*100/80</f>
        <v>87.5</v>
      </c>
      <c r="I26" s="114" t="s">
        <v>144</v>
      </c>
      <c r="J26" s="67" t="s">
        <v>241</v>
      </c>
      <c r="K26" s="67" t="s">
        <v>146</v>
      </c>
      <c r="L26" s="108" t="s">
        <v>242</v>
      </c>
      <c r="M26" s="68" t="s">
        <v>243</v>
      </c>
      <c r="N26" s="109" t="s">
        <v>244</v>
      </c>
      <c r="O26" s="119"/>
      <c r="P26" s="70">
        <v>2</v>
      </c>
      <c r="Q26" s="70">
        <v>1</v>
      </c>
      <c r="R26" s="70">
        <v>2</v>
      </c>
      <c r="S26" s="70">
        <v>2</v>
      </c>
      <c r="T26" s="70">
        <v>2</v>
      </c>
      <c r="U26" s="70">
        <v>2</v>
      </c>
      <c r="V26" s="70">
        <v>2</v>
      </c>
      <c r="W26" s="70">
        <v>1</v>
      </c>
      <c r="X26" s="70">
        <v>2</v>
      </c>
      <c r="Y26" s="70">
        <v>2</v>
      </c>
      <c r="Z26" s="70">
        <v>2</v>
      </c>
      <c r="AA26" s="70">
        <v>1</v>
      </c>
      <c r="AB26" s="70">
        <v>2</v>
      </c>
      <c r="AC26" s="70">
        <v>2</v>
      </c>
      <c r="AD26" s="70">
        <v>2</v>
      </c>
      <c r="AE26" s="70">
        <v>2</v>
      </c>
      <c r="AF26" s="70">
        <v>1</v>
      </c>
      <c r="AG26" s="70">
        <v>2</v>
      </c>
      <c r="AH26" s="70">
        <v>2</v>
      </c>
      <c r="AI26" s="70">
        <v>2</v>
      </c>
      <c r="AJ26" s="70">
        <v>2</v>
      </c>
      <c r="AK26" s="70">
        <v>2</v>
      </c>
      <c r="AL26" s="70">
        <v>2</v>
      </c>
      <c r="AM26" s="70">
        <v>2</v>
      </c>
      <c r="AN26" s="70">
        <v>2</v>
      </c>
      <c r="AO26" s="70">
        <v>2</v>
      </c>
      <c r="AP26" s="70">
        <v>1</v>
      </c>
      <c r="AQ26" s="70">
        <v>1</v>
      </c>
      <c r="AR26" s="70">
        <v>1</v>
      </c>
      <c r="AS26" s="70">
        <v>2</v>
      </c>
      <c r="AT26" s="70">
        <v>2</v>
      </c>
      <c r="AU26" s="70">
        <v>2</v>
      </c>
      <c r="AV26" s="70">
        <v>1</v>
      </c>
      <c r="AW26" s="70">
        <v>2</v>
      </c>
      <c r="AX26" s="70">
        <v>2</v>
      </c>
      <c r="AY26" s="70">
        <v>2</v>
      </c>
      <c r="AZ26" s="70">
        <v>2</v>
      </c>
      <c r="BA26" s="70">
        <v>2</v>
      </c>
      <c r="BB26" s="70">
        <v>2</v>
      </c>
      <c r="BC26" s="70">
        <v>0</v>
      </c>
      <c r="BD26" s="71">
        <f>SUM(P26:BC26)</f>
        <v>70</v>
      </c>
      <c r="BF26" s="72">
        <f>SUM(P26:BC26)</f>
        <v>70</v>
      </c>
      <c r="BG26" s="68">
        <v>1</v>
      </c>
    </row>
    <row r="27" spans="1:59" ht="18" customHeight="1">
      <c r="A27" s="96"/>
      <c r="B27" s="97">
        <v>14</v>
      </c>
      <c r="C27" s="77" t="s">
        <v>245</v>
      </c>
      <c r="D27" s="61" t="s">
        <v>239</v>
      </c>
      <c r="E27" s="62" t="s">
        <v>246</v>
      </c>
      <c r="F27" s="63">
        <v>70</v>
      </c>
      <c r="G27" s="101">
        <f>F27*100/77</f>
        <v>90.9090909090909</v>
      </c>
      <c r="H27" s="65">
        <f>F27*100/80</f>
        <v>87.5</v>
      </c>
      <c r="I27" s="102" t="s">
        <v>144</v>
      </c>
      <c r="J27" s="67" t="s">
        <v>247</v>
      </c>
      <c r="K27" s="67" t="s">
        <v>146</v>
      </c>
      <c r="L27" s="108" t="s">
        <v>248</v>
      </c>
      <c r="M27" s="68" t="s">
        <v>249</v>
      </c>
      <c r="N27" s="109" t="s">
        <v>250</v>
      </c>
      <c r="O27" s="69"/>
      <c r="P27" s="73">
        <v>2</v>
      </c>
      <c r="Q27" s="70">
        <v>2</v>
      </c>
      <c r="R27" s="70">
        <v>2</v>
      </c>
      <c r="S27" s="70">
        <v>2</v>
      </c>
      <c r="T27" s="70">
        <v>2</v>
      </c>
      <c r="U27" s="70">
        <v>2</v>
      </c>
      <c r="V27" s="70">
        <v>2</v>
      </c>
      <c r="W27" s="70">
        <v>2</v>
      </c>
      <c r="X27" s="70">
        <v>1</v>
      </c>
      <c r="Y27" s="70">
        <v>2</v>
      </c>
      <c r="Z27" s="70">
        <v>2</v>
      </c>
      <c r="AA27" s="70">
        <v>1</v>
      </c>
      <c r="AB27" s="70">
        <v>2</v>
      </c>
      <c r="AC27" s="70">
        <v>2</v>
      </c>
      <c r="AD27" s="70">
        <v>2</v>
      </c>
      <c r="AE27" s="70">
        <v>2</v>
      </c>
      <c r="AF27" s="70">
        <v>2</v>
      </c>
      <c r="AG27" s="70">
        <v>2</v>
      </c>
      <c r="AH27" s="70">
        <v>1</v>
      </c>
      <c r="AI27" s="70">
        <v>2</v>
      </c>
      <c r="AJ27" s="70">
        <v>2</v>
      </c>
      <c r="AK27" s="70">
        <v>2</v>
      </c>
      <c r="AL27" s="70">
        <v>2</v>
      </c>
      <c r="AM27" s="70">
        <v>1</v>
      </c>
      <c r="AN27" s="70">
        <v>2</v>
      </c>
      <c r="AO27" s="70">
        <v>2</v>
      </c>
      <c r="AP27" s="70">
        <v>1</v>
      </c>
      <c r="AQ27" s="70">
        <v>1</v>
      </c>
      <c r="AR27" s="70">
        <v>2</v>
      </c>
      <c r="AS27" s="70">
        <v>2</v>
      </c>
      <c r="AT27" s="70">
        <v>1</v>
      </c>
      <c r="AU27" s="70">
        <v>1</v>
      </c>
      <c r="AV27" s="70">
        <v>2</v>
      </c>
      <c r="AW27" s="70">
        <v>2</v>
      </c>
      <c r="AX27" s="70">
        <v>2</v>
      </c>
      <c r="AY27" s="70">
        <v>2</v>
      </c>
      <c r="AZ27" s="70">
        <v>1</v>
      </c>
      <c r="BA27" s="70">
        <v>2</v>
      </c>
      <c r="BB27" s="70">
        <v>2</v>
      </c>
      <c r="BC27" s="70">
        <v>1</v>
      </c>
      <c r="BD27" s="71">
        <f>SUM(P27:BC27)</f>
        <v>70</v>
      </c>
      <c r="BF27" s="72">
        <f>SUM(P27:BC27)</f>
        <v>70</v>
      </c>
      <c r="BG27" s="68">
        <v>1</v>
      </c>
    </row>
    <row r="28" spans="2:59" ht="12.75">
      <c r="B28" s="97">
        <v>18</v>
      </c>
      <c r="C28" s="61" t="s">
        <v>227</v>
      </c>
      <c r="D28" s="120" t="s">
        <v>251</v>
      </c>
      <c r="E28" s="121" t="s">
        <v>252</v>
      </c>
      <c r="F28" s="107">
        <v>69</v>
      </c>
      <c r="G28" s="101">
        <f>F28*100/77</f>
        <v>89.6103896103896</v>
      </c>
      <c r="H28" s="65">
        <f>F28*100/80</f>
        <v>86.25</v>
      </c>
      <c r="I28" s="102" t="s">
        <v>144</v>
      </c>
      <c r="J28" s="67" t="s">
        <v>253</v>
      </c>
      <c r="K28" s="67" t="s">
        <v>191</v>
      </c>
      <c r="L28" s="122" t="s">
        <v>192</v>
      </c>
      <c r="M28" s="68" t="s">
        <v>254</v>
      </c>
      <c r="N28" s="109" t="s">
        <v>255</v>
      </c>
      <c r="O28" s="110"/>
      <c r="P28" s="111">
        <v>2</v>
      </c>
      <c r="Q28" s="111">
        <v>2</v>
      </c>
      <c r="R28" s="111">
        <v>2</v>
      </c>
      <c r="S28" s="111">
        <v>2</v>
      </c>
      <c r="T28" s="111">
        <v>2</v>
      </c>
      <c r="U28" s="111">
        <v>2</v>
      </c>
      <c r="V28" s="111">
        <v>1</v>
      </c>
      <c r="W28" s="111">
        <v>1</v>
      </c>
      <c r="X28" s="111">
        <v>1</v>
      </c>
      <c r="Y28" s="111">
        <v>2</v>
      </c>
      <c r="Z28" s="111">
        <v>2</v>
      </c>
      <c r="AA28" s="111">
        <v>1</v>
      </c>
      <c r="AB28" s="111">
        <v>2</v>
      </c>
      <c r="AC28" s="111">
        <v>2</v>
      </c>
      <c r="AD28" s="111">
        <v>1</v>
      </c>
      <c r="AE28" s="111">
        <v>2</v>
      </c>
      <c r="AF28" s="111">
        <v>2</v>
      </c>
      <c r="AG28" s="111">
        <v>2</v>
      </c>
      <c r="AH28" s="111">
        <v>2</v>
      </c>
      <c r="AI28" s="111">
        <v>2</v>
      </c>
      <c r="AJ28" s="111">
        <v>2</v>
      </c>
      <c r="AK28" s="111">
        <v>2</v>
      </c>
      <c r="AL28" s="111">
        <v>2</v>
      </c>
      <c r="AM28" s="111">
        <v>2</v>
      </c>
      <c r="AN28" s="111">
        <v>1</v>
      </c>
      <c r="AO28" s="111">
        <v>1</v>
      </c>
      <c r="AP28" s="111">
        <v>1</v>
      </c>
      <c r="AQ28" s="111">
        <v>1</v>
      </c>
      <c r="AR28" s="111">
        <v>2</v>
      </c>
      <c r="AS28" s="111">
        <v>2</v>
      </c>
      <c r="AT28" s="111">
        <v>2</v>
      </c>
      <c r="AU28" s="111">
        <v>1</v>
      </c>
      <c r="AV28" s="111">
        <v>2</v>
      </c>
      <c r="AW28" s="111">
        <v>2</v>
      </c>
      <c r="AX28" s="111">
        <v>2</v>
      </c>
      <c r="AY28" s="111">
        <v>2</v>
      </c>
      <c r="AZ28" s="111">
        <v>2</v>
      </c>
      <c r="BA28" s="111">
        <v>2</v>
      </c>
      <c r="BB28" s="111">
        <v>1</v>
      </c>
      <c r="BC28" s="111">
        <v>2</v>
      </c>
      <c r="BD28" s="71">
        <f>SUM(P28:BC28)</f>
        <v>69</v>
      </c>
      <c r="BF28" s="72">
        <f>SUM(P28:BC28)</f>
        <v>69</v>
      </c>
      <c r="BG28" s="68">
        <v>0</v>
      </c>
    </row>
    <row r="29" spans="1:59" ht="18" customHeight="1">
      <c r="A29" s="96"/>
      <c r="B29" s="106">
        <v>18</v>
      </c>
      <c r="C29" s="77" t="s">
        <v>256</v>
      </c>
      <c r="D29" s="61" t="s">
        <v>93</v>
      </c>
      <c r="E29" s="62" t="s">
        <v>257</v>
      </c>
      <c r="F29" s="63">
        <v>69</v>
      </c>
      <c r="G29" s="101">
        <f>F29*100/77</f>
        <v>89.6103896103896</v>
      </c>
      <c r="H29" s="65">
        <f>F29*100/80</f>
        <v>86.25</v>
      </c>
      <c r="I29" s="114" t="s">
        <v>144</v>
      </c>
      <c r="J29" s="67" t="s">
        <v>258</v>
      </c>
      <c r="K29" s="67" t="s">
        <v>259</v>
      </c>
      <c r="L29" s="108" t="s">
        <v>174</v>
      </c>
      <c r="M29" s="68" t="s">
        <v>156</v>
      </c>
      <c r="N29" s="109" t="s">
        <v>91</v>
      </c>
      <c r="O29" s="69"/>
      <c r="P29" s="73">
        <v>1</v>
      </c>
      <c r="Q29" s="70">
        <v>2</v>
      </c>
      <c r="R29" s="70">
        <v>2</v>
      </c>
      <c r="S29" s="70">
        <v>2</v>
      </c>
      <c r="T29" s="70">
        <v>2</v>
      </c>
      <c r="U29" s="70">
        <v>2</v>
      </c>
      <c r="V29" s="70">
        <v>1</v>
      </c>
      <c r="W29" s="70">
        <v>2</v>
      </c>
      <c r="X29" s="70">
        <v>1</v>
      </c>
      <c r="Y29" s="70">
        <v>2</v>
      </c>
      <c r="Z29" s="70">
        <v>1</v>
      </c>
      <c r="AA29" s="70">
        <v>1</v>
      </c>
      <c r="AB29" s="70">
        <v>2</v>
      </c>
      <c r="AC29" s="70">
        <v>1</v>
      </c>
      <c r="AD29" s="70">
        <v>2</v>
      </c>
      <c r="AE29" s="70">
        <v>2</v>
      </c>
      <c r="AF29" s="70">
        <v>2</v>
      </c>
      <c r="AG29" s="70">
        <v>2</v>
      </c>
      <c r="AH29" s="70">
        <v>2</v>
      </c>
      <c r="AI29" s="70">
        <v>2</v>
      </c>
      <c r="AJ29" s="70">
        <v>2</v>
      </c>
      <c r="AK29" s="70">
        <v>1</v>
      </c>
      <c r="AL29" s="70">
        <v>2</v>
      </c>
      <c r="AM29" s="70">
        <v>1</v>
      </c>
      <c r="AN29" s="70">
        <v>2</v>
      </c>
      <c r="AO29" s="70">
        <v>1</v>
      </c>
      <c r="AP29" s="70">
        <v>2</v>
      </c>
      <c r="AQ29" s="70">
        <v>2</v>
      </c>
      <c r="AR29" s="70">
        <v>2</v>
      </c>
      <c r="AS29" s="70">
        <v>2</v>
      </c>
      <c r="AT29" s="70">
        <v>2</v>
      </c>
      <c r="AU29" s="70">
        <v>2</v>
      </c>
      <c r="AV29" s="70">
        <v>1</v>
      </c>
      <c r="AW29" s="70">
        <v>2</v>
      </c>
      <c r="AX29" s="70">
        <v>2</v>
      </c>
      <c r="AY29" s="70">
        <v>2</v>
      </c>
      <c r="AZ29" s="70">
        <v>2</v>
      </c>
      <c r="BA29" s="70">
        <v>2</v>
      </c>
      <c r="BB29" s="70">
        <v>2</v>
      </c>
      <c r="BC29" s="70">
        <v>1</v>
      </c>
      <c r="BD29" s="71">
        <f>SUM(P29:BC29)</f>
        <v>69</v>
      </c>
      <c r="BF29" s="72">
        <f>SUM(P29:BC29)</f>
        <v>69</v>
      </c>
      <c r="BG29" s="68">
        <v>1</v>
      </c>
    </row>
    <row r="30" spans="2:59" ht="18" customHeight="1">
      <c r="B30" s="97">
        <v>18</v>
      </c>
      <c r="C30" s="77" t="s">
        <v>260</v>
      </c>
      <c r="D30" s="61" t="s">
        <v>227</v>
      </c>
      <c r="E30" s="62" t="s">
        <v>261</v>
      </c>
      <c r="F30" s="107">
        <v>69</v>
      </c>
      <c r="G30" s="101">
        <f>F30*100/77</f>
        <v>89.6103896103896</v>
      </c>
      <c r="H30" s="65">
        <f>F30*100/80</f>
        <v>86.25</v>
      </c>
      <c r="I30" s="102" t="s">
        <v>152</v>
      </c>
      <c r="J30" s="67" t="s">
        <v>262</v>
      </c>
      <c r="K30" s="67" t="s">
        <v>263</v>
      </c>
      <c r="L30" s="108" t="s">
        <v>212</v>
      </c>
      <c r="M30" s="68" t="s">
        <v>213</v>
      </c>
      <c r="N30" s="109" t="s">
        <v>214</v>
      </c>
      <c r="O30" s="110"/>
      <c r="P30" s="111">
        <v>2</v>
      </c>
      <c r="Q30" s="112">
        <v>2</v>
      </c>
      <c r="R30" s="112">
        <v>2</v>
      </c>
      <c r="S30" s="112">
        <v>2</v>
      </c>
      <c r="T30" s="112">
        <v>2</v>
      </c>
      <c r="U30" s="112">
        <v>2</v>
      </c>
      <c r="V30" s="112">
        <v>2</v>
      </c>
      <c r="W30" s="112">
        <v>2</v>
      </c>
      <c r="X30" s="112">
        <v>2</v>
      </c>
      <c r="Y30" s="112">
        <v>2</v>
      </c>
      <c r="Z30" s="112">
        <v>2</v>
      </c>
      <c r="AA30" s="112">
        <v>2</v>
      </c>
      <c r="AB30" s="112">
        <v>1</v>
      </c>
      <c r="AC30" s="112">
        <v>2</v>
      </c>
      <c r="AD30" s="112">
        <v>1</v>
      </c>
      <c r="AE30" s="112">
        <v>2</v>
      </c>
      <c r="AF30" s="112">
        <v>1</v>
      </c>
      <c r="AG30" s="112">
        <v>2</v>
      </c>
      <c r="AH30" s="112">
        <v>1</v>
      </c>
      <c r="AI30" s="112">
        <v>2</v>
      </c>
      <c r="AJ30" s="112">
        <v>2</v>
      </c>
      <c r="AK30" s="112">
        <v>2</v>
      </c>
      <c r="AL30" s="112">
        <v>1</v>
      </c>
      <c r="AM30" s="112">
        <v>2</v>
      </c>
      <c r="AN30" s="112">
        <v>2</v>
      </c>
      <c r="AO30" s="112">
        <v>2</v>
      </c>
      <c r="AP30" s="112">
        <v>2</v>
      </c>
      <c r="AQ30" s="112">
        <v>1</v>
      </c>
      <c r="AR30" s="112">
        <v>2</v>
      </c>
      <c r="AS30" s="112">
        <v>2</v>
      </c>
      <c r="AT30" s="112">
        <v>1</v>
      </c>
      <c r="AU30" s="112">
        <v>1</v>
      </c>
      <c r="AV30" s="112">
        <v>1</v>
      </c>
      <c r="AW30" s="112">
        <v>2</v>
      </c>
      <c r="AX30" s="112">
        <v>2</v>
      </c>
      <c r="AY30" s="112">
        <v>1</v>
      </c>
      <c r="AZ30" s="112">
        <v>2</v>
      </c>
      <c r="BA30" s="112">
        <v>2</v>
      </c>
      <c r="BB30" s="112">
        <v>1</v>
      </c>
      <c r="BC30" s="112">
        <v>2</v>
      </c>
      <c r="BD30" s="71">
        <f>SUM(P30:BC30)</f>
        <v>69</v>
      </c>
      <c r="BF30" s="72">
        <f>SUM(P30:BC30)</f>
        <v>69</v>
      </c>
      <c r="BG30" s="68">
        <v>1</v>
      </c>
    </row>
    <row r="31" spans="1:59" ht="12.75">
      <c r="A31" s="96"/>
      <c r="B31" s="97">
        <v>21</v>
      </c>
      <c r="C31" s="123" t="s">
        <v>264</v>
      </c>
      <c r="D31" s="99" t="s">
        <v>265</v>
      </c>
      <c r="E31" s="100" t="s">
        <v>266</v>
      </c>
      <c r="F31" s="107">
        <v>68</v>
      </c>
      <c r="G31" s="101">
        <f>F31*100/77</f>
        <v>88.31168831168831</v>
      </c>
      <c r="H31" s="65">
        <f>F31*100/80</f>
        <v>85</v>
      </c>
      <c r="I31" s="102" t="s">
        <v>144</v>
      </c>
      <c r="J31" s="69" t="s">
        <v>267</v>
      </c>
      <c r="K31" s="69" t="s">
        <v>268</v>
      </c>
      <c r="L31" s="69" t="s">
        <v>174</v>
      </c>
      <c r="M31" s="69" t="s">
        <v>254</v>
      </c>
      <c r="N31" s="69" t="s">
        <v>269</v>
      </c>
      <c r="O31" s="69"/>
      <c r="P31" s="111">
        <v>2</v>
      </c>
      <c r="Q31" s="111">
        <v>2</v>
      </c>
      <c r="R31" s="111">
        <v>2</v>
      </c>
      <c r="S31" s="111">
        <v>2</v>
      </c>
      <c r="T31" s="111">
        <v>2</v>
      </c>
      <c r="U31" s="111">
        <v>2</v>
      </c>
      <c r="V31" s="111">
        <v>2</v>
      </c>
      <c r="W31" s="111">
        <v>2</v>
      </c>
      <c r="X31" s="111">
        <v>2</v>
      </c>
      <c r="Y31" s="111">
        <v>2</v>
      </c>
      <c r="Z31" s="111">
        <v>0</v>
      </c>
      <c r="AA31" s="111">
        <v>0</v>
      </c>
      <c r="AB31" s="111">
        <v>2</v>
      </c>
      <c r="AC31" s="111">
        <v>2</v>
      </c>
      <c r="AD31" s="111">
        <v>2</v>
      </c>
      <c r="AE31" s="111">
        <v>2</v>
      </c>
      <c r="AF31" s="111">
        <v>2</v>
      </c>
      <c r="AG31" s="111">
        <v>2</v>
      </c>
      <c r="AH31" s="111">
        <v>2</v>
      </c>
      <c r="AI31" s="111">
        <v>2</v>
      </c>
      <c r="AJ31" s="111">
        <v>2</v>
      </c>
      <c r="AK31" s="111">
        <v>2</v>
      </c>
      <c r="AL31" s="111">
        <v>2</v>
      </c>
      <c r="AM31" s="111">
        <v>2</v>
      </c>
      <c r="AN31" s="111">
        <v>2</v>
      </c>
      <c r="AO31" s="111">
        <v>1</v>
      </c>
      <c r="AP31" s="111">
        <v>2</v>
      </c>
      <c r="AQ31" s="111">
        <v>2</v>
      </c>
      <c r="AR31" s="111">
        <v>2</v>
      </c>
      <c r="AS31" s="111">
        <v>2</v>
      </c>
      <c r="AT31" s="111">
        <v>2</v>
      </c>
      <c r="AU31" s="111">
        <v>1</v>
      </c>
      <c r="AV31" s="111">
        <v>2</v>
      </c>
      <c r="AW31" s="111">
        <v>0</v>
      </c>
      <c r="AX31" s="111">
        <v>1</v>
      </c>
      <c r="AY31" s="111">
        <v>2</v>
      </c>
      <c r="AZ31" s="111">
        <v>1</v>
      </c>
      <c r="BA31" s="111">
        <v>1</v>
      </c>
      <c r="BB31" s="111">
        <v>1</v>
      </c>
      <c r="BC31" s="111">
        <v>2</v>
      </c>
      <c r="BD31" s="71">
        <f>SUM(P31:BC31)</f>
        <v>68</v>
      </c>
      <c r="BF31" s="72">
        <f>SUM(P31:BC31)</f>
        <v>68</v>
      </c>
      <c r="BG31" s="68">
        <v>0</v>
      </c>
    </row>
    <row r="32" spans="2:59" ht="18" customHeight="1">
      <c r="B32" s="97">
        <v>21</v>
      </c>
      <c r="C32" s="77" t="s">
        <v>270</v>
      </c>
      <c r="D32" s="61" t="s">
        <v>86</v>
      </c>
      <c r="E32" s="62" t="s">
        <v>271</v>
      </c>
      <c r="F32" s="63">
        <v>68</v>
      </c>
      <c r="G32" s="101">
        <f>F32*100/77</f>
        <v>88.31168831168831</v>
      </c>
      <c r="H32" s="65">
        <f>F32*100/80</f>
        <v>85</v>
      </c>
      <c r="I32" s="102" t="s">
        <v>144</v>
      </c>
      <c r="J32" s="67" t="s">
        <v>166</v>
      </c>
      <c r="K32" s="67" t="s">
        <v>272</v>
      </c>
      <c r="L32" s="108"/>
      <c r="M32" s="67" t="s">
        <v>273</v>
      </c>
      <c r="N32" s="109" t="s">
        <v>274</v>
      </c>
      <c r="O32" s="69"/>
      <c r="P32" s="73">
        <v>2</v>
      </c>
      <c r="Q32" s="70">
        <v>2</v>
      </c>
      <c r="R32" s="70">
        <v>2</v>
      </c>
      <c r="S32" s="70">
        <v>2</v>
      </c>
      <c r="T32" s="70">
        <v>2</v>
      </c>
      <c r="U32" s="70">
        <v>2</v>
      </c>
      <c r="V32" s="70">
        <v>2</v>
      </c>
      <c r="W32" s="70">
        <v>1</v>
      </c>
      <c r="X32" s="70">
        <v>2</v>
      </c>
      <c r="Y32" s="70">
        <v>2</v>
      </c>
      <c r="Z32" s="70">
        <v>2</v>
      </c>
      <c r="AA32" s="70">
        <v>2</v>
      </c>
      <c r="AB32" s="70">
        <v>2</v>
      </c>
      <c r="AC32" s="70">
        <v>1</v>
      </c>
      <c r="AD32" s="70">
        <v>2</v>
      </c>
      <c r="AE32" s="70">
        <v>1</v>
      </c>
      <c r="AF32" s="70">
        <v>1</v>
      </c>
      <c r="AG32" s="70">
        <v>2</v>
      </c>
      <c r="AH32" s="70">
        <v>1</v>
      </c>
      <c r="AI32" s="70">
        <v>2</v>
      </c>
      <c r="AJ32" s="70">
        <v>2</v>
      </c>
      <c r="AK32" s="70">
        <v>1</v>
      </c>
      <c r="AL32" s="70">
        <v>2</v>
      </c>
      <c r="AM32" s="70">
        <v>2</v>
      </c>
      <c r="AN32" s="70">
        <v>1</v>
      </c>
      <c r="AO32" s="70">
        <v>2</v>
      </c>
      <c r="AP32" s="70">
        <v>2</v>
      </c>
      <c r="AQ32" s="70">
        <v>2</v>
      </c>
      <c r="AR32" s="70">
        <v>2</v>
      </c>
      <c r="AS32" s="70">
        <v>2</v>
      </c>
      <c r="AT32" s="70">
        <v>1</v>
      </c>
      <c r="AU32" s="70">
        <v>2</v>
      </c>
      <c r="AV32" s="70">
        <v>1</v>
      </c>
      <c r="AW32" s="70">
        <v>2</v>
      </c>
      <c r="AX32" s="70">
        <v>2</v>
      </c>
      <c r="AY32" s="70">
        <v>1</v>
      </c>
      <c r="AZ32" s="70">
        <v>1</v>
      </c>
      <c r="BA32" s="70">
        <v>2</v>
      </c>
      <c r="BB32" s="70">
        <v>2</v>
      </c>
      <c r="BC32" s="70">
        <v>1</v>
      </c>
      <c r="BD32" s="71">
        <f>SUM(P32:BC32)</f>
        <v>68</v>
      </c>
      <c r="BF32" s="72">
        <f>SUM(P32:BC32)</f>
        <v>68</v>
      </c>
      <c r="BG32" s="68">
        <v>1</v>
      </c>
    </row>
    <row r="33" spans="1:59" ht="18" customHeight="1">
      <c r="A33" s="96"/>
      <c r="B33" s="97">
        <v>23</v>
      </c>
      <c r="C33" s="77" t="s">
        <v>275</v>
      </c>
      <c r="D33" s="61" t="s">
        <v>276</v>
      </c>
      <c r="E33" s="62" t="s">
        <v>277</v>
      </c>
      <c r="F33" s="107">
        <v>65</v>
      </c>
      <c r="G33" s="101">
        <f>F33*100/77</f>
        <v>84.41558441558442</v>
      </c>
      <c r="H33" s="65">
        <f>F33*100/80</f>
        <v>81.25</v>
      </c>
      <c r="I33" s="102" t="s">
        <v>144</v>
      </c>
      <c r="J33" s="67" t="s">
        <v>278</v>
      </c>
      <c r="K33" s="67" t="s">
        <v>279</v>
      </c>
      <c r="L33" s="108" t="s">
        <v>280</v>
      </c>
      <c r="M33" s="68" t="s">
        <v>254</v>
      </c>
      <c r="N33" s="109" t="s">
        <v>281</v>
      </c>
      <c r="O33" s="110"/>
      <c r="P33" s="111">
        <v>2</v>
      </c>
      <c r="Q33" s="112">
        <v>1</v>
      </c>
      <c r="R33" s="112">
        <v>2</v>
      </c>
      <c r="S33" s="112">
        <v>2</v>
      </c>
      <c r="T33" s="112">
        <v>1</v>
      </c>
      <c r="U33" s="112">
        <v>2</v>
      </c>
      <c r="V33" s="112">
        <v>2</v>
      </c>
      <c r="W33" s="112">
        <v>1</v>
      </c>
      <c r="X33" s="112">
        <v>2</v>
      </c>
      <c r="Y33" s="112">
        <v>2</v>
      </c>
      <c r="Z33" s="112">
        <v>2</v>
      </c>
      <c r="AA33" s="112">
        <v>1</v>
      </c>
      <c r="AB33" s="112">
        <v>0</v>
      </c>
      <c r="AC33" s="112">
        <v>2</v>
      </c>
      <c r="AD33" s="112">
        <v>2</v>
      </c>
      <c r="AE33" s="112">
        <v>2</v>
      </c>
      <c r="AF33" s="112">
        <v>2</v>
      </c>
      <c r="AG33" s="112">
        <v>1</v>
      </c>
      <c r="AH33" s="112">
        <v>2</v>
      </c>
      <c r="AI33" s="112">
        <v>1</v>
      </c>
      <c r="AJ33" s="112">
        <v>2</v>
      </c>
      <c r="AK33" s="112">
        <v>1</v>
      </c>
      <c r="AL33" s="112">
        <v>1</v>
      </c>
      <c r="AM33" s="112">
        <v>1</v>
      </c>
      <c r="AN33" s="112">
        <v>2</v>
      </c>
      <c r="AO33" s="112">
        <v>1</v>
      </c>
      <c r="AP33" s="112">
        <v>2</v>
      </c>
      <c r="AQ33" s="112">
        <v>2</v>
      </c>
      <c r="AR33" s="112">
        <v>2</v>
      </c>
      <c r="AS33" s="112">
        <v>2</v>
      </c>
      <c r="AT33" s="112">
        <v>2</v>
      </c>
      <c r="AU33" s="112">
        <v>1</v>
      </c>
      <c r="AV33" s="112">
        <v>2</v>
      </c>
      <c r="AW33" s="112">
        <v>1</v>
      </c>
      <c r="AX33" s="112">
        <v>2</v>
      </c>
      <c r="AY33" s="112">
        <v>2</v>
      </c>
      <c r="AZ33" s="112">
        <v>2</v>
      </c>
      <c r="BA33" s="112">
        <v>2</v>
      </c>
      <c r="BB33" s="112">
        <v>1</v>
      </c>
      <c r="BC33" s="112">
        <v>2</v>
      </c>
      <c r="BD33" s="71">
        <f>SUM(P33:BC33)</f>
        <v>65</v>
      </c>
      <c r="BF33" s="72">
        <f>SUM(P33:BC33)</f>
        <v>65</v>
      </c>
      <c r="BG33" s="68">
        <v>0</v>
      </c>
    </row>
    <row r="34" spans="2:59" ht="18" customHeight="1">
      <c r="B34" s="97">
        <v>23</v>
      </c>
      <c r="C34" s="98" t="s">
        <v>282</v>
      </c>
      <c r="D34" s="99" t="s">
        <v>283</v>
      </c>
      <c r="E34" s="100" t="s">
        <v>284</v>
      </c>
      <c r="F34" s="63">
        <v>65</v>
      </c>
      <c r="G34" s="101">
        <f>F34*100/77</f>
        <v>84.41558441558442</v>
      </c>
      <c r="H34" s="65">
        <f>F34*100/80</f>
        <v>81.25</v>
      </c>
      <c r="I34" s="102" t="s">
        <v>144</v>
      </c>
      <c r="J34" s="103" t="s">
        <v>285</v>
      </c>
      <c r="K34" s="103" t="s">
        <v>286</v>
      </c>
      <c r="L34" s="104" t="s">
        <v>174</v>
      </c>
      <c r="M34" s="69"/>
      <c r="N34" s="105" t="s">
        <v>287</v>
      </c>
      <c r="O34" s="69"/>
      <c r="P34" s="73">
        <v>2</v>
      </c>
      <c r="Q34" s="70">
        <v>2</v>
      </c>
      <c r="R34" s="70">
        <v>2</v>
      </c>
      <c r="S34" s="70">
        <v>2</v>
      </c>
      <c r="T34" s="70">
        <v>2</v>
      </c>
      <c r="U34" s="70">
        <v>1</v>
      </c>
      <c r="V34" s="70">
        <v>1</v>
      </c>
      <c r="W34" s="70">
        <v>1</v>
      </c>
      <c r="X34" s="70">
        <v>1</v>
      </c>
      <c r="Y34" s="70">
        <v>2</v>
      </c>
      <c r="Z34" s="70">
        <v>2</v>
      </c>
      <c r="AA34" s="70">
        <v>2</v>
      </c>
      <c r="AB34" s="70">
        <v>2</v>
      </c>
      <c r="AC34" s="70">
        <v>2</v>
      </c>
      <c r="AD34" s="70">
        <v>2</v>
      </c>
      <c r="AE34" s="70">
        <v>1</v>
      </c>
      <c r="AF34" s="70">
        <v>2</v>
      </c>
      <c r="AG34" s="70">
        <v>2</v>
      </c>
      <c r="AH34" s="70">
        <v>1</v>
      </c>
      <c r="AI34" s="70">
        <v>2</v>
      </c>
      <c r="AJ34" s="70">
        <v>2</v>
      </c>
      <c r="AK34" s="70">
        <v>2</v>
      </c>
      <c r="AL34" s="70">
        <v>1</v>
      </c>
      <c r="AM34" s="70">
        <v>1</v>
      </c>
      <c r="AN34" s="70">
        <v>2</v>
      </c>
      <c r="AO34" s="70">
        <v>1</v>
      </c>
      <c r="AP34" s="70">
        <v>1</v>
      </c>
      <c r="AQ34" s="70">
        <v>2</v>
      </c>
      <c r="AR34" s="70">
        <v>2</v>
      </c>
      <c r="AS34" s="70">
        <v>2</v>
      </c>
      <c r="AT34" s="70">
        <v>1</v>
      </c>
      <c r="AU34" s="70">
        <v>1</v>
      </c>
      <c r="AV34" s="70">
        <v>1</v>
      </c>
      <c r="AW34" s="70">
        <v>2</v>
      </c>
      <c r="AX34" s="70">
        <v>2</v>
      </c>
      <c r="AY34" s="70">
        <v>2</v>
      </c>
      <c r="AZ34" s="70">
        <v>1</v>
      </c>
      <c r="BA34" s="70">
        <v>2</v>
      </c>
      <c r="BB34" s="70">
        <v>2</v>
      </c>
      <c r="BC34" s="70">
        <v>1</v>
      </c>
      <c r="BD34" s="71">
        <f>SUM(P34:BC34)</f>
        <v>65</v>
      </c>
      <c r="BF34" s="72">
        <f>SUM(P34:BC34)</f>
        <v>65</v>
      </c>
      <c r="BG34" s="68">
        <v>1</v>
      </c>
    </row>
    <row r="35" spans="1:59" ht="18" customHeight="1">
      <c r="A35" s="96"/>
      <c r="B35" s="97">
        <v>23</v>
      </c>
      <c r="C35" s="77" t="s">
        <v>288</v>
      </c>
      <c r="D35" s="61" t="s">
        <v>98</v>
      </c>
      <c r="E35" s="62" t="s">
        <v>289</v>
      </c>
      <c r="F35" s="63">
        <v>65</v>
      </c>
      <c r="G35" s="101">
        <f>F35*100/77</f>
        <v>84.41558441558442</v>
      </c>
      <c r="H35" s="65">
        <f>F35*100/80</f>
        <v>81.25</v>
      </c>
      <c r="I35" s="102" t="s">
        <v>144</v>
      </c>
      <c r="J35" s="67" t="s">
        <v>290</v>
      </c>
      <c r="K35" s="67" t="s">
        <v>291</v>
      </c>
      <c r="L35" s="108" t="s">
        <v>292</v>
      </c>
      <c r="M35" s="68">
        <v>30</v>
      </c>
      <c r="N35" s="109" t="s">
        <v>293</v>
      </c>
      <c r="O35" s="69"/>
      <c r="P35" s="73">
        <v>1</v>
      </c>
      <c r="Q35" s="70">
        <v>2</v>
      </c>
      <c r="R35" s="70">
        <v>2</v>
      </c>
      <c r="S35" s="70">
        <v>2</v>
      </c>
      <c r="T35" s="70">
        <v>1</v>
      </c>
      <c r="U35" s="70">
        <v>2</v>
      </c>
      <c r="V35" s="70">
        <v>1</v>
      </c>
      <c r="W35" s="70">
        <v>2</v>
      </c>
      <c r="X35" s="70">
        <v>1</v>
      </c>
      <c r="Y35" s="70">
        <v>1</v>
      </c>
      <c r="Z35" s="70">
        <v>2</v>
      </c>
      <c r="AA35" s="70">
        <v>2</v>
      </c>
      <c r="AB35" s="70">
        <v>2</v>
      </c>
      <c r="AC35" s="70">
        <v>1</v>
      </c>
      <c r="AD35" s="70">
        <v>1</v>
      </c>
      <c r="AE35" s="70">
        <v>1</v>
      </c>
      <c r="AF35" s="70">
        <v>1</v>
      </c>
      <c r="AG35" s="70">
        <v>1</v>
      </c>
      <c r="AH35" s="70">
        <v>2</v>
      </c>
      <c r="AI35" s="70">
        <v>1</v>
      </c>
      <c r="AJ35" s="70">
        <v>2</v>
      </c>
      <c r="AK35" s="70">
        <v>2</v>
      </c>
      <c r="AL35" s="70">
        <v>2</v>
      </c>
      <c r="AM35" s="70">
        <v>2</v>
      </c>
      <c r="AN35" s="70">
        <v>2</v>
      </c>
      <c r="AO35" s="70">
        <v>2</v>
      </c>
      <c r="AP35" s="70">
        <v>1</v>
      </c>
      <c r="AQ35" s="70">
        <v>2</v>
      </c>
      <c r="AR35" s="70">
        <v>2</v>
      </c>
      <c r="AS35" s="70">
        <v>2</v>
      </c>
      <c r="AT35" s="70">
        <v>2</v>
      </c>
      <c r="AU35" s="70">
        <v>1</v>
      </c>
      <c r="AV35" s="70">
        <v>1</v>
      </c>
      <c r="AW35" s="70">
        <v>2</v>
      </c>
      <c r="AX35" s="70">
        <v>2</v>
      </c>
      <c r="AY35" s="70">
        <v>2</v>
      </c>
      <c r="AZ35" s="70">
        <v>2</v>
      </c>
      <c r="BA35" s="70">
        <v>2</v>
      </c>
      <c r="BB35" s="70">
        <v>1</v>
      </c>
      <c r="BC35" s="70">
        <v>2</v>
      </c>
      <c r="BD35" s="71">
        <f>SUM(P35:BC35)</f>
        <v>65</v>
      </c>
      <c r="BF35" s="72">
        <f>SUM(P35:BC35)</f>
        <v>65</v>
      </c>
      <c r="BG35" s="68">
        <v>1</v>
      </c>
    </row>
    <row r="36" spans="2:59" ht="18" customHeight="1">
      <c r="B36" s="97">
        <v>23</v>
      </c>
      <c r="C36" s="77" t="s">
        <v>294</v>
      </c>
      <c r="D36" s="61" t="s">
        <v>295</v>
      </c>
      <c r="E36" s="62" t="s">
        <v>296</v>
      </c>
      <c r="F36" s="107">
        <v>65</v>
      </c>
      <c r="G36" s="101">
        <f>F36*100/77</f>
        <v>84.41558441558442</v>
      </c>
      <c r="H36" s="65">
        <f>F36*100/80</f>
        <v>81.25</v>
      </c>
      <c r="I36" s="102" t="s">
        <v>152</v>
      </c>
      <c r="J36" s="67" t="s">
        <v>83</v>
      </c>
      <c r="K36" s="67" t="s">
        <v>146</v>
      </c>
      <c r="L36" s="108" t="s">
        <v>297</v>
      </c>
      <c r="M36" s="68" t="s">
        <v>298</v>
      </c>
      <c r="N36" s="109" t="s">
        <v>274</v>
      </c>
      <c r="O36" s="110"/>
      <c r="P36" s="111">
        <v>2</v>
      </c>
      <c r="Q36" s="112">
        <v>2</v>
      </c>
      <c r="R36" s="112">
        <v>2</v>
      </c>
      <c r="S36" s="112">
        <v>2</v>
      </c>
      <c r="T36" s="112">
        <v>2</v>
      </c>
      <c r="U36" s="112">
        <v>2</v>
      </c>
      <c r="V36" s="112">
        <v>1</v>
      </c>
      <c r="W36" s="112">
        <v>1</v>
      </c>
      <c r="X36" s="112">
        <v>1</v>
      </c>
      <c r="Y36" s="112">
        <v>2</v>
      </c>
      <c r="Z36" s="112">
        <v>2</v>
      </c>
      <c r="AA36" s="112">
        <v>2</v>
      </c>
      <c r="AB36" s="112">
        <v>0</v>
      </c>
      <c r="AC36" s="112">
        <v>2</v>
      </c>
      <c r="AD36" s="112">
        <v>1</v>
      </c>
      <c r="AE36" s="112">
        <v>2</v>
      </c>
      <c r="AF36" s="112">
        <v>2</v>
      </c>
      <c r="AG36" s="112">
        <v>2</v>
      </c>
      <c r="AH36" s="112">
        <v>2</v>
      </c>
      <c r="AI36" s="112">
        <v>2</v>
      </c>
      <c r="AJ36" s="112">
        <v>2</v>
      </c>
      <c r="AK36" s="112">
        <v>1</v>
      </c>
      <c r="AL36" s="112">
        <v>2</v>
      </c>
      <c r="AM36" s="112">
        <v>1</v>
      </c>
      <c r="AN36" s="112">
        <v>2</v>
      </c>
      <c r="AO36" s="112">
        <v>1</v>
      </c>
      <c r="AP36" s="112">
        <v>2</v>
      </c>
      <c r="AQ36" s="112">
        <v>2</v>
      </c>
      <c r="AR36" s="112">
        <v>2</v>
      </c>
      <c r="AS36" s="112">
        <v>2</v>
      </c>
      <c r="AT36" s="112">
        <v>2</v>
      </c>
      <c r="AU36" s="112">
        <v>1</v>
      </c>
      <c r="AV36" s="112">
        <v>1</v>
      </c>
      <c r="AW36" s="112">
        <v>2</v>
      </c>
      <c r="AX36" s="112">
        <v>2</v>
      </c>
      <c r="AY36" s="112">
        <v>1</v>
      </c>
      <c r="AZ36" s="112">
        <v>1</v>
      </c>
      <c r="BA36" s="112">
        <v>1</v>
      </c>
      <c r="BB36" s="112">
        <v>1</v>
      </c>
      <c r="BC36" s="112">
        <v>2</v>
      </c>
      <c r="BD36" s="71">
        <f>SUM(P36:BC36)</f>
        <v>65</v>
      </c>
      <c r="BF36" s="72">
        <f>SUM(P36:BC36)</f>
        <v>65</v>
      </c>
      <c r="BG36" s="68">
        <v>0</v>
      </c>
    </row>
    <row r="37" spans="1:59" ht="18" customHeight="1">
      <c r="A37" s="96"/>
      <c r="B37" s="97">
        <v>27</v>
      </c>
      <c r="C37" s="77" t="s">
        <v>299</v>
      </c>
      <c r="D37" s="61" t="s">
        <v>60</v>
      </c>
      <c r="E37" s="62" t="s">
        <v>300</v>
      </c>
      <c r="F37" s="63">
        <v>64</v>
      </c>
      <c r="G37" s="101">
        <f>F37*100/77</f>
        <v>83.11688311688312</v>
      </c>
      <c r="H37" s="65">
        <f>F37*100/80</f>
        <v>80</v>
      </c>
      <c r="I37" s="114" t="s">
        <v>144</v>
      </c>
      <c r="J37" s="67" t="s">
        <v>301</v>
      </c>
      <c r="K37" s="67" t="s">
        <v>191</v>
      </c>
      <c r="L37" s="108" t="s">
        <v>302</v>
      </c>
      <c r="M37" s="68" t="s">
        <v>303</v>
      </c>
      <c r="N37" s="109" t="s">
        <v>304</v>
      </c>
      <c r="O37" s="67"/>
      <c r="P37" s="73">
        <v>1</v>
      </c>
      <c r="Q37" s="73">
        <v>0</v>
      </c>
      <c r="R37" s="73">
        <v>2</v>
      </c>
      <c r="S37" s="70">
        <v>2</v>
      </c>
      <c r="T37" s="70">
        <v>2</v>
      </c>
      <c r="U37" s="70">
        <v>1</v>
      </c>
      <c r="V37" s="70">
        <v>1</v>
      </c>
      <c r="W37" s="70">
        <v>2</v>
      </c>
      <c r="X37" s="70">
        <v>2</v>
      </c>
      <c r="Y37" s="70">
        <v>1</v>
      </c>
      <c r="Z37" s="70">
        <v>2</v>
      </c>
      <c r="AA37" s="70">
        <v>2</v>
      </c>
      <c r="AB37" s="70">
        <v>2</v>
      </c>
      <c r="AC37" s="70">
        <v>2</v>
      </c>
      <c r="AD37" s="70">
        <v>2</v>
      </c>
      <c r="AE37" s="70">
        <v>2</v>
      </c>
      <c r="AF37" s="70">
        <v>2</v>
      </c>
      <c r="AG37" s="70">
        <v>2</v>
      </c>
      <c r="AH37" s="70">
        <v>2</v>
      </c>
      <c r="AI37" s="70">
        <v>2</v>
      </c>
      <c r="AJ37" s="70">
        <v>2</v>
      </c>
      <c r="AK37" s="70">
        <v>2</v>
      </c>
      <c r="AL37" s="70">
        <v>1</v>
      </c>
      <c r="AM37" s="70">
        <v>1</v>
      </c>
      <c r="AN37" s="70">
        <v>2</v>
      </c>
      <c r="AO37" s="70">
        <v>2</v>
      </c>
      <c r="AP37" s="70">
        <v>1</v>
      </c>
      <c r="AQ37" s="70">
        <v>2</v>
      </c>
      <c r="AR37" s="70">
        <v>2</v>
      </c>
      <c r="AS37" s="70">
        <v>2</v>
      </c>
      <c r="AT37" s="70">
        <v>2</v>
      </c>
      <c r="AU37" s="70">
        <v>2</v>
      </c>
      <c r="AV37" s="70">
        <v>2</v>
      </c>
      <c r="AW37" s="70">
        <v>1</v>
      </c>
      <c r="AX37" s="70">
        <v>2</v>
      </c>
      <c r="AY37" s="70">
        <v>2</v>
      </c>
      <c r="AZ37" s="70">
        <v>1</v>
      </c>
      <c r="BA37" s="70">
        <v>0</v>
      </c>
      <c r="BB37" s="70">
        <v>1</v>
      </c>
      <c r="BC37" s="70">
        <v>0</v>
      </c>
      <c r="BD37" s="71">
        <f>SUM(P37:BC37)</f>
        <v>64</v>
      </c>
      <c r="BF37" s="72">
        <f>SUM(P37:BC37)</f>
        <v>64</v>
      </c>
      <c r="BG37" s="68">
        <v>1</v>
      </c>
    </row>
    <row r="38" spans="2:59" ht="18" customHeight="1">
      <c r="B38" s="106">
        <v>28</v>
      </c>
      <c r="C38" s="77" t="s">
        <v>305</v>
      </c>
      <c r="D38" s="61" t="s">
        <v>306</v>
      </c>
      <c r="E38" s="62" t="s">
        <v>307</v>
      </c>
      <c r="F38" s="63">
        <v>63</v>
      </c>
      <c r="G38" s="101">
        <f>F38*100/77</f>
        <v>81.81818181818181</v>
      </c>
      <c r="H38" s="65">
        <f>F38*100/80</f>
        <v>78.75</v>
      </c>
      <c r="I38" s="114" t="s">
        <v>144</v>
      </c>
      <c r="J38" s="67" t="s">
        <v>278</v>
      </c>
      <c r="K38" s="67" t="s">
        <v>308</v>
      </c>
      <c r="L38" s="108" t="s">
        <v>309</v>
      </c>
      <c r="M38" s="68" t="s">
        <v>310</v>
      </c>
      <c r="N38" s="109" t="s">
        <v>274</v>
      </c>
      <c r="O38" s="67"/>
      <c r="P38" s="73">
        <v>2</v>
      </c>
      <c r="Q38" s="73">
        <v>1</v>
      </c>
      <c r="R38" s="73">
        <v>2</v>
      </c>
      <c r="S38" s="70">
        <v>2</v>
      </c>
      <c r="T38" s="70">
        <v>2</v>
      </c>
      <c r="U38" s="70">
        <v>2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2</v>
      </c>
      <c r="AB38" s="70">
        <v>2</v>
      </c>
      <c r="AC38" s="70">
        <v>1</v>
      </c>
      <c r="AD38" s="70">
        <v>2</v>
      </c>
      <c r="AE38" s="70">
        <v>1</v>
      </c>
      <c r="AF38" s="70">
        <v>1</v>
      </c>
      <c r="AG38" s="70">
        <v>2</v>
      </c>
      <c r="AH38" s="70">
        <v>1</v>
      </c>
      <c r="AI38" s="70">
        <v>2</v>
      </c>
      <c r="AJ38" s="70">
        <v>2</v>
      </c>
      <c r="AK38" s="70">
        <v>2</v>
      </c>
      <c r="AL38" s="70">
        <v>2</v>
      </c>
      <c r="AM38" s="70">
        <v>2</v>
      </c>
      <c r="AN38" s="70">
        <v>2</v>
      </c>
      <c r="AO38" s="70">
        <v>1</v>
      </c>
      <c r="AP38" s="70">
        <v>1</v>
      </c>
      <c r="AQ38" s="70">
        <v>2</v>
      </c>
      <c r="AR38" s="70">
        <v>2</v>
      </c>
      <c r="AS38" s="70">
        <v>2</v>
      </c>
      <c r="AT38" s="70">
        <v>1</v>
      </c>
      <c r="AU38" s="70">
        <v>1</v>
      </c>
      <c r="AV38" s="70">
        <v>1</v>
      </c>
      <c r="AW38" s="70">
        <v>2</v>
      </c>
      <c r="AX38" s="70">
        <v>2</v>
      </c>
      <c r="AY38" s="70">
        <v>1</v>
      </c>
      <c r="AZ38" s="70">
        <v>1</v>
      </c>
      <c r="BA38" s="70">
        <v>2</v>
      </c>
      <c r="BB38" s="70">
        <v>2</v>
      </c>
      <c r="BC38" s="70">
        <v>2</v>
      </c>
      <c r="BD38" s="71">
        <f>SUM(P38:BC38)</f>
        <v>63</v>
      </c>
      <c r="BF38" s="72">
        <f>SUM(P38:BC38)</f>
        <v>63</v>
      </c>
      <c r="BG38" s="68">
        <v>0</v>
      </c>
    </row>
    <row r="39" spans="1:59" ht="18" customHeight="1">
      <c r="A39" s="96"/>
      <c r="B39" s="97">
        <v>29</v>
      </c>
      <c r="C39" s="77" t="s">
        <v>311</v>
      </c>
      <c r="D39" s="61" t="s">
        <v>312</v>
      </c>
      <c r="E39" s="62" t="s">
        <v>313</v>
      </c>
      <c r="F39" s="63">
        <v>62</v>
      </c>
      <c r="G39" s="101">
        <f>F39*100/77</f>
        <v>80.51948051948052</v>
      </c>
      <c r="H39" s="65">
        <f>F39*100/80</f>
        <v>77.5</v>
      </c>
      <c r="I39" s="102" t="s">
        <v>144</v>
      </c>
      <c r="J39" s="67" t="s">
        <v>314</v>
      </c>
      <c r="K39" s="67" t="s">
        <v>315</v>
      </c>
      <c r="L39" s="108" t="s">
        <v>174</v>
      </c>
      <c r="M39" s="68" t="s">
        <v>303</v>
      </c>
      <c r="N39" s="109" t="s">
        <v>316</v>
      </c>
      <c r="O39" s="69"/>
      <c r="P39" s="70">
        <v>2</v>
      </c>
      <c r="Q39" s="70">
        <v>2</v>
      </c>
      <c r="R39" s="70">
        <v>2</v>
      </c>
      <c r="S39" s="70">
        <v>1</v>
      </c>
      <c r="T39" s="70">
        <v>2</v>
      </c>
      <c r="U39" s="70">
        <v>1</v>
      </c>
      <c r="V39" s="70">
        <v>2</v>
      </c>
      <c r="W39" s="70">
        <v>2</v>
      </c>
      <c r="X39" s="70">
        <v>2</v>
      </c>
      <c r="Y39" s="70">
        <v>1</v>
      </c>
      <c r="Z39" s="70">
        <v>1</v>
      </c>
      <c r="AA39" s="70">
        <v>2</v>
      </c>
      <c r="AB39" s="70">
        <v>2</v>
      </c>
      <c r="AC39" s="70">
        <v>2</v>
      </c>
      <c r="AD39" s="70">
        <v>2</v>
      </c>
      <c r="AE39" s="70">
        <v>2</v>
      </c>
      <c r="AF39" s="70">
        <v>1</v>
      </c>
      <c r="AG39" s="70">
        <v>2</v>
      </c>
      <c r="AH39" s="70">
        <v>1</v>
      </c>
      <c r="AI39" s="70">
        <v>2</v>
      </c>
      <c r="AJ39" s="70">
        <v>1</v>
      </c>
      <c r="AK39" s="70">
        <v>1</v>
      </c>
      <c r="AL39" s="70">
        <v>2</v>
      </c>
      <c r="AM39" s="70">
        <v>2</v>
      </c>
      <c r="AN39" s="70">
        <v>2</v>
      </c>
      <c r="AO39" s="70">
        <v>1</v>
      </c>
      <c r="AP39" s="70">
        <v>1</v>
      </c>
      <c r="AQ39" s="70">
        <v>2</v>
      </c>
      <c r="AR39" s="70">
        <v>1</v>
      </c>
      <c r="AS39" s="70">
        <v>2</v>
      </c>
      <c r="AT39" s="70">
        <v>1</v>
      </c>
      <c r="AU39" s="70">
        <v>1</v>
      </c>
      <c r="AV39" s="70">
        <v>0</v>
      </c>
      <c r="AW39" s="70">
        <v>2</v>
      </c>
      <c r="AX39" s="70">
        <v>2</v>
      </c>
      <c r="AY39" s="70">
        <v>2</v>
      </c>
      <c r="AZ39" s="70">
        <v>2</v>
      </c>
      <c r="BA39" s="70">
        <v>1</v>
      </c>
      <c r="BB39" s="70">
        <v>1</v>
      </c>
      <c r="BC39" s="70">
        <v>1</v>
      </c>
      <c r="BD39" s="71">
        <f>SUM(P39:BC39)</f>
        <v>62</v>
      </c>
      <c r="BF39" s="72">
        <f>SUM(P39:BC39)</f>
        <v>62</v>
      </c>
      <c r="BG39" s="68">
        <v>1</v>
      </c>
    </row>
    <row r="40" spans="2:59" ht="18" customHeight="1">
      <c r="B40" s="97">
        <v>29</v>
      </c>
      <c r="C40" s="98" t="s">
        <v>317</v>
      </c>
      <c r="D40" s="99" t="s">
        <v>142</v>
      </c>
      <c r="E40" s="100" t="s">
        <v>318</v>
      </c>
      <c r="F40" s="63">
        <v>62</v>
      </c>
      <c r="G40" s="101">
        <f>F40*100/77</f>
        <v>80.51948051948052</v>
      </c>
      <c r="H40" s="65">
        <f>F40*100/80</f>
        <v>77.5</v>
      </c>
      <c r="I40" s="102" t="s">
        <v>144</v>
      </c>
      <c r="J40" s="103" t="s">
        <v>124</v>
      </c>
      <c r="K40" s="103" t="s">
        <v>319</v>
      </c>
      <c r="L40" s="104" t="s">
        <v>292</v>
      </c>
      <c r="M40" s="69"/>
      <c r="N40" s="105" t="s">
        <v>66</v>
      </c>
      <c r="O40" s="67"/>
      <c r="P40" s="73">
        <v>2</v>
      </c>
      <c r="Q40" s="70">
        <v>2</v>
      </c>
      <c r="R40" s="70">
        <v>2</v>
      </c>
      <c r="S40" s="70">
        <v>2</v>
      </c>
      <c r="T40" s="70">
        <v>1</v>
      </c>
      <c r="U40" s="70">
        <v>1</v>
      </c>
      <c r="V40" s="70">
        <v>1</v>
      </c>
      <c r="W40" s="70">
        <v>2</v>
      </c>
      <c r="X40" s="70">
        <v>1</v>
      </c>
      <c r="Y40" s="70">
        <v>1</v>
      </c>
      <c r="Z40" s="70">
        <v>1</v>
      </c>
      <c r="AA40" s="70">
        <v>1</v>
      </c>
      <c r="AB40" s="70">
        <v>1</v>
      </c>
      <c r="AC40" s="70">
        <v>2</v>
      </c>
      <c r="AD40" s="70">
        <v>2</v>
      </c>
      <c r="AE40" s="70">
        <v>2</v>
      </c>
      <c r="AF40" s="70">
        <v>2</v>
      </c>
      <c r="AG40" s="70">
        <v>1</v>
      </c>
      <c r="AH40" s="70">
        <v>2</v>
      </c>
      <c r="AI40" s="70">
        <v>2</v>
      </c>
      <c r="AJ40" s="70">
        <v>2</v>
      </c>
      <c r="AK40" s="70">
        <v>2</v>
      </c>
      <c r="AL40" s="70">
        <v>2</v>
      </c>
      <c r="AM40" s="70">
        <v>1</v>
      </c>
      <c r="AN40" s="70">
        <v>2</v>
      </c>
      <c r="AO40" s="70">
        <v>1</v>
      </c>
      <c r="AP40" s="70">
        <v>1</v>
      </c>
      <c r="AQ40" s="70">
        <v>2</v>
      </c>
      <c r="AR40" s="70">
        <v>1</v>
      </c>
      <c r="AS40" s="70">
        <v>2</v>
      </c>
      <c r="AT40" s="70">
        <v>1</v>
      </c>
      <c r="AU40" s="70">
        <v>1</v>
      </c>
      <c r="AV40" s="70">
        <v>1</v>
      </c>
      <c r="AW40" s="70">
        <v>2</v>
      </c>
      <c r="AX40" s="70">
        <v>2</v>
      </c>
      <c r="AY40" s="70">
        <v>2</v>
      </c>
      <c r="AZ40" s="70">
        <v>1</v>
      </c>
      <c r="BA40" s="70">
        <v>2</v>
      </c>
      <c r="BB40" s="70">
        <v>2</v>
      </c>
      <c r="BC40" s="70">
        <v>1</v>
      </c>
      <c r="BD40" s="71">
        <f>SUM(P40:BC40)</f>
        <v>62</v>
      </c>
      <c r="BF40" s="72">
        <f>SUM(P40:BC40)</f>
        <v>62</v>
      </c>
      <c r="BG40" s="68">
        <v>0</v>
      </c>
    </row>
    <row r="41" spans="1:59" ht="15.75" customHeight="1">
      <c r="A41" s="96"/>
      <c r="B41" s="97">
        <v>29</v>
      </c>
      <c r="C41" s="77" t="s">
        <v>320</v>
      </c>
      <c r="D41" s="61" t="s">
        <v>321</v>
      </c>
      <c r="E41" s="62"/>
      <c r="F41" s="63">
        <v>62</v>
      </c>
      <c r="G41" s="101">
        <f>F41*100/77</f>
        <v>80.51948051948052</v>
      </c>
      <c r="H41" s="65">
        <f>F41*100/80</f>
        <v>77.5</v>
      </c>
      <c r="I41" s="114" t="s">
        <v>144</v>
      </c>
      <c r="J41" s="67" t="s">
        <v>267</v>
      </c>
      <c r="K41" s="67" t="s">
        <v>322</v>
      </c>
      <c r="L41" s="108"/>
      <c r="M41" s="68"/>
      <c r="N41" s="109" t="s">
        <v>274</v>
      </c>
      <c r="O41" s="67"/>
      <c r="P41" s="73">
        <v>2</v>
      </c>
      <c r="Q41" s="70">
        <v>2</v>
      </c>
      <c r="R41" s="70">
        <v>2</v>
      </c>
      <c r="S41" s="70">
        <v>1</v>
      </c>
      <c r="T41" s="70">
        <v>2</v>
      </c>
      <c r="U41" s="70">
        <v>1</v>
      </c>
      <c r="V41" s="70">
        <v>2</v>
      </c>
      <c r="W41" s="70">
        <v>1</v>
      </c>
      <c r="X41" s="70">
        <v>2</v>
      </c>
      <c r="Y41" s="70">
        <v>2</v>
      </c>
      <c r="Z41" s="70">
        <v>1</v>
      </c>
      <c r="AA41" s="70">
        <v>2</v>
      </c>
      <c r="AB41" s="70">
        <v>2</v>
      </c>
      <c r="AC41" s="70">
        <v>2</v>
      </c>
      <c r="AD41" s="70">
        <v>2</v>
      </c>
      <c r="AE41" s="70">
        <v>1</v>
      </c>
      <c r="AF41" s="70">
        <v>1</v>
      </c>
      <c r="AG41" s="70">
        <v>2</v>
      </c>
      <c r="AH41" s="70">
        <v>1</v>
      </c>
      <c r="AI41" s="70">
        <v>2</v>
      </c>
      <c r="AJ41" s="70">
        <v>2</v>
      </c>
      <c r="AK41" s="70">
        <v>1</v>
      </c>
      <c r="AL41" s="70">
        <v>1</v>
      </c>
      <c r="AM41" s="70">
        <v>1</v>
      </c>
      <c r="AN41" s="70">
        <v>1</v>
      </c>
      <c r="AO41" s="70">
        <v>2</v>
      </c>
      <c r="AP41" s="70">
        <v>2</v>
      </c>
      <c r="AQ41" s="70">
        <v>1</v>
      </c>
      <c r="AR41" s="70">
        <v>2</v>
      </c>
      <c r="AS41" s="70">
        <v>2</v>
      </c>
      <c r="AT41" s="70">
        <v>1</v>
      </c>
      <c r="AU41" s="70">
        <v>1</v>
      </c>
      <c r="AV41" s="70">
        <v>1</v>
      </c>
      <c r="AW41" s="70">
        <v>2</v>
      </c>
      <c r="AX41" s="70">
        <v>2</v>
      </c>
      <c r="AY41" s="70">
        <v>1</v>
      </c>
      <c r="AZ41" s="70">
        <v>1</v>
      </c>
      <c r="BA41" s="70">
        <v>2</v>
      </c>
      <c r="BB41" s="70">
        <v>2</v>
      </c>
      <c r="BC41" s="70">
        <v>1</v>
      </c>
      <c r="BD41" s="71">
        <f>SUM(P41:BC41)</f>
        <v>62</v>
      </c>
      <c r="BF41" s="72"/>
      <c r="BG41" s="68"/>
    </row>
    <row r="42" spans="2:59" ht="12.75">
      <c r="B42" s="106">
        <v>29</v>
      </c>
      <c r="C42" s="61" t="s">
        <v>323</v>
      </c>
      <c r="D42" s="120" t="s">
        <v>324</v>
      </c>
      <c r="E42" s="121" t="s">
        <v>325</v>
      </c>
      <c r="F42" s="107">
        <v>62</v>
      </c>
      <c r="G42" s="101">
        <f>F42*100/77</f>
        <v>80.51948051948052</v>
      </c>
      <c r="H42" s="65">
        <f>F42*100/80</f>
        <v>77.5</v>
      </c>
      <c r="I42" s="102" t="s">
        <v>144</v>
      </c>
      <c r="J42" s="124" t="s">
        <v>326</v>
      </c>
      <c r="K42" s="125" t="s">
        <v>327</v>
      </c>
      <c r="L42" s="126">
        <v>40087</v>
      </c>
      <c r="M42" s="69" t="s">
        <v>328</v>
      </c>
      <c r="N42" s="105" t="s">
        <v>329</v>
      </c>
      <c r="O42" s="110"/>
      <c r="P42" s="111">
        <v>2</v>
      </c>
      <c r="Q42" s="112">
        <v>2</v>
      </c>
      <c r="R42" s="112">
        <v>2</v>
      </c>
      <c r="S42" s="112">
        <v>2</v>
      </c>
      <c r="T42" s="112">
        <v>1</v>
      </c>
      <c r="U42" s="112">
        <v>1</v>
      </c>
      <c r="V42" s="112">
        <v>1</v>
      </c>
      <c r="W42" s="112">
        <v>1</v>
      </c>
      <c r="X42" s="112">
        <v>1</v>
      </c>
      <c r="Y42" s="112">
        <v>2</v>
      </c>
      <c r="Z42" s="112">
        <v>0</v>
      </c>
      <c r="AA42" s="112">
        <v>1</v>
      </c>
      <c r="AB42" s="112">
        <v>2</v>
      </c>
      <c r="AC42" s="112">
        <v>2</v>
      </c>
      <c r="AD42" s="112">
        <v>2</v>
      </c>
      <c r="AE42" s="112">
        <v>1</v>
      </c>
      <c r="AF42" s="112">
        <v>1</v>
      </c>
      <c r="AG42" s="112">
        <v>2</v>
      </c>
      <c r="AH42" s="112">
        <v>2</v>
      </c>
      <c r="AI42" s="112">
        <v>2</v>
      </c>
      <c r="AJ42" s="112">
        <v>2</v>
      </c>
      <c r="AK42" s="112">
        <v>2</v>
      </c>
      <c r="AL42" s="112">
        <v>1</v>
      </c>
      <c r="AM42" s="112">
        <v>1</v>
      </c>
      <c r="AN42" s="112">
        <v>2</v>
      </c>
      <c r="AO42" s="112">
        <v>2</v>
      </c>
      <c r="AP42" s="112">
        <v>1</v>
      </c>
      <c r="AQ42" s="112">
        <v>2</v>
      </c>
      <c r="AR42" s="112">
        <v>2</v>
      </c>
      <c r="AS42" s="112">
        <v>2</v>
      </c>
      <c r="AT42" s="112">
        <v>1</v>
      </c>
      <c r="AU42" s="112">
        <v>1</v>
      </c>
      <c r="AV42" s="112">
        <v>1</v>
      </c>
      <c r="AW42" s="112">
        <v>1</v>
      </c>
      <c r="AX42" s="112">
        <v>2</v>
      </c>
      <c r="AY42" s="112">
        <v>2</v>
      </c>
      <c r="AZ42" s="112">
        <v>2</v>
      </c>
      <c r="BA42" s="112">
        <v>2</v>
      </c>
      <c r="BB42" s="112">
        <v>2</v>
      </c>
      <c r="BC42" s="112">
        <v>1</v>
      </c>
      <c r="BD42" s="71">
        <f>SUM(P42:BC42)</f>
        <v>62</v>
      </c>
      <c r="BF42" s="72">
        <f>SUM(P42:BC42)</f>
        <v>62</v>
      </c>
      <c r="BG42" s="68">
        <v>0</v>
      </c>
    </row>
    <row r="43" spans="1:59" ht="17.25" customHeight="1">
      <c r="A43" s="96"/>
      <c r="B43" s="97">
        <v>33</v>
      </c>
      <c r="C43" s="61" t="s">
        <v>306</v>
      </c>
      <c r="D43" s="120" t="s">
        <v>324</v>
      </c>
      <c r="E43" s="121" t="s">
        <v>330</v>
      </c>
      <c r="F43" s="107">
        <v>61</v>
      </c>
      <c r="G43" s="101">
        <f>F43*100/77</f>
        <v>79.22077922077922</v>
      </c>
      <c r="H43" s="65">
        <f>F43*100/80</f>
        <v>76.25</v>
      </c>
      <c r="I43" s="114" t="s">
        <v>144</v>
      </c>
      <c r="J43" s="67" t="s">
        <v>331</v>
      </c>
      <c r="K43" s="125" t="s">
        <v>332</v>
      </c>
      <c r="L43" s="68" t="s">
        <v>333</v>
      </c>
      <c r="M43" s="68" t="s">
        <v>328</v>
      </c>
      <c r="N43" s="67" t="s">
        <v>334</v>
      </c>
      <c r="O43" s="110"/>
      <c r="P43" s="111">
        <v>2</v>
      </c>
      <c r="Q43" s="112">
        <v>1</v>
      </c>
      <c r="R43" s="112">
        <v>2</v>
      </c>
      <c r="S43" s="112">
        <v>1</v>
      </c>
      <c r="T43" s="112">
        <v>1</v>
      </c>
      <c r="U43" s="112">
        <v>1</v>
      </c>
      <c r="V43" s="112">
        <v>2</v>
      </c>
      <c r="W43" s="112">
        <v>1</v>
      </c>
      <c r="X43" s="112">
        <v>1</v>
      </c>
      <c r="Y43" s="112">
        <v>2</v>
      </c>
      <c r="Z43" s="112">
        <v>1</v>
      </c>
      <c r="AA43" s="112">
        <v>2</v>
      </c>
      <c r="AB43" s="112">
        <v>2</v>
      </c>
      <c r="AC43" s="112">
        <v>2</v>
      </c>
      <c r="AD43" s="112">
        <v>2</v>
      </c>
      <c r="AE43" s="112">
        <v>2</v>
      </c>
      <c r="AF43" s="112">
        <v>1</v>
      </c>
      <c r="AG43" s="112">
        <v>2</v>
      </c>
      <c r="AH43" s="112">
        <v>2</v>
      </c>
      <c r="AI43" s="112">
        <v>1</v>
      </c>
      <c r="AJ43" s="112">
        <v>2</v>
      </c>
      <c r="AK43" s="112">
        <v>2</v>
      </c>
      <c r="AL43" s="112">
        <v>1</v>
      </c>
      <c r="AM43" s="112">
        <v>1</v>
      </c>
      <c r="AN43" s="112">
        <v>1</v>
      </c>
      <c r="AO43" s="112">
        <v>2</v>
      </c>
      <c r="AP43" s="112">
        <v>1</v>
      </c>
      <c r="AQ43" s="112">
        <v>2</v>
      </c>
      <c r="AR43" s="112">
        <v>1</v>
      </c>
      <c r="AS43" s="112">
        <v>2</v>
      </c>
      <c r="AT43" s="112">
        <v>1</v>
      </c>
      <c r="AU43" s="112">
        <v>1</v>
      </c>
      <c r="AV43" s="112">
        <v>1</v>
      </c>
      <c r="AW43" s="112">
        <v>1</v>
      </c>
      <c r="AX43" s="112">
        <v>2</v>
      </c>
      <c r="AY43" s="112">
        <v>2</v>
      </c>
      <c r="AZ43" s="112">
        <v>2</v>
      </c>
      <c r="BA43" s="112">
        <v>2</v>
      </c>
      <c r="BB43" s="112">
        <v>2</v>
      </c>
      <c r="BC43" s="112">
        <v>1</v>
      </c>
      <c r="BD43" s="71">
        <f>SUM(P43:BC43)</f>
        <v>61</v>
      </c>
      <c r="BF43" s="72">
        <f>SUM(P43:BC43)</f>
        <v>61</v>
      </c>
      <c r="BG43" s="68">
        <v>0</v>
      </c>
    </row>
    <row r="44" spans="2:59" ht="18" customHeight="1">
      <c r="B44" s="97">
        <v>34</v>
      </c>
      <c r="C44" s="77" t="s">
        <v>335</v>
      </c>
      <c r="D44" s="61" t="s">
        <v>264</v>
      </c>
      <c r="E44" s="62" t="s">
        <v>336</v>
      </c>
      <c r="F44" s="63">
        <v>59</v>
      </c>
      <c r="G44" s="101">
        <f>F44*100/77</f>
        <v>76.62337662337663</v>
      </c>
      <c r="H44" s="65">
        <f>F44*100/80</f>
        <v>73.75</v>
      </c>
      <c r="I44" s="102" t="s">
        <v>152</v>
      </c>
      <c r="J44" s="67" t="s">
        <v>326</v>
      </c>
      <c r="K44" s="67" t="s">
        <v>337</v>
      </c>
      <c r="L44" s="108"/>
      <c r="M44" s="68"/>
      <c r="N44" s="109" t="s">
        <v>338</v>
      </c>
      <c r="O44" s="69"/>
      <c r="P44" s="73">
        <v>0</v>
      </c>
      <c r="Q44" s="70">
        <v>1</v>
      </c>
      <c r="R44" s="70">
        <v>2</v>
      </c>
      <c r="S44" s="70">
        <v>2</v>
      </c>
      <c r="T44" s="70">
        <v>2</v>
      </c>
      <c r="U44" s="70">
        <v>1</v>
      </c>
      <c r="V44" s="70">
        <v>1</v>
      </c>
      <c r="W44" s="70">
        <v>1</v>
      </c>
      <c r="X44" s="70">
        <v>2</v>
      </c>
      <c r="Y44" s="70">
        <v>2</v>
      </c>
      <c r="Z44" s="70">
        <v>2</v>
      </c>
      <c r="AA44" s="70">
        <v>1</v>
      </c>
      <c r="AB44" s="70">
        <v>2</v>
      </c>
      <c r="AC44" s="70">
        <v>2</v>
      </c>
      <c r="AD44" s="70">
        <v>2</v>
      </c>
      <c r="AE44" s="70">
        <v>1</v>
      </c>
      <c r="AF44" s="70">
        <v>1</v>
      </c>
      <c r="AG44" s="70">
        <v>2</v>
      </c>
      <c r="AH44" s="70">
        <v>1</v>
      </c>
      <c r="AI44" s="70">
        <v>2</v>
      </c>
      <c r="AJ44" s="70">
        <v>2</v>
      </c>
      <c r="AK44" s="70">
        <v>1</v>
      </c>
      <c r="AL44" s="70">
        <v>2</v>
      </c>
      <c r="AM44" s="70">
        <v>1</v>
      </c>
      <c r="AN44" s="70">
        <v>1</v>
      </c>
      <c r="AO44" s="70">
        <v>1</v>
      </c>
      <c r="AP44" s="70">
        <v>1</v>
      </c>
      <c r="AQ44" s="70">
        <v>2</v>
      </c>
      <c r="AR44" s="70">
        <v>2</v>
      </c>
      <c r="AS44" s="70">
        <v>2</v>
      </c>
      <c r="AT44" s="70">
        <v>2</v>
      </c>
      <c r="AU44" s="70">
        <v>1</v>
      </c>
      <c r="AV44" s="70">
        <v>1</v>
      </c>
      <c r="AW44" s="70">
        <v>1</v>
      </c>
      <c r="AX44" s="70">
        <v>2</v>
      </c>
      <c r="AY44" s="70">
        <v>1</v>
      </c>
      <c r="AZ44" s="70">
        <v>2</v>
      </c>
      <c r="BA44" s="70">
        <v>1</v>
      </c>
      <c r="BB44" s="70">
        <v>1</v>
      </c>
      <c r="BC44" s="70">
        <v>2</v>
      </c>
      <c r="BD44" s="71">
        <f>SUM(P44:BC44)</f>
        <v>59</v>
      </c>
      <c r="BF44" s="72">
        <f>SUM(P44:BC44)</f>
        <v>59</v>
      </c>
      <c r="BG44" s="68">
        <v>1</v>
      </c>
    </row>
    <row r="45" spans="1:59" ht="18" customHeight="1">
      <c r="A45" s="96"/>
      <c r="B45" s="97">
        <v>34</v>
      </c>
      <c r="C45" s="77" t="s">
        <v>339</v>
      </c>
      <c r="D45" s="61" t="s">
        <v>340</v>
      </c>
      <c r="E45" s="62" t="s">
        <v>341</v>
      </c>
      <c r="F45" s="107">
        <v>59</v>
      </c>
      <c r="G45" s="101">
        <f>F45*100/77</f>
        <v>76.62337662337663</v>
      </c>
      <c r="H45" s="65">
        <f>F45*100/80</f>
        <v>73.75</v>
      </c>
      <c r="I45" s="102" t="s">
        <v>152</v>
      </c>
      <c r="J45" s="67" t="s">
        <v>342</v>
      </c>
      <c r="K45" s="67" t="s">
        <v>343</v>
      </c>
      <c r="L45" s="127"/>
      <c r="M45" s="68">
        <v>40</v>
      </c>
      <c r="N45" s="109" t="s">
        <v>344</v>
      </c>
      <c r="O45" s="110"/>
      <c r="P45" s="111">
        <v>2</v>
      </c>
      <c r="Q45" s="112">
        <v>2</v>
      </c>
      <c r="R45" s="112">
        <v>2</v>
      </c>
      <c r="S45" s="112">
        <v>0</v>
      </c>
      <c r="T45" s="112">
        <v>1</v>
      </c>
      <c r="U45" s="112">
        <v>2</v>
      </c>
      <c r="V45" s="112">
        <v>1</v>
      </c>
      <c r="W45" s="112">
        <v>1</v>
      </c>
      <c r="X45" s="112">
        <v>2</v>
      </c>
      <c r="Y45" s="112">
        <v>2</v>
      </c>
      <c r="Z45" s="112">
        <v>1</v>
      </c>
      <c r="AA45" s="112">
        <v>1</v>
      </c>
      <c r="AB45" s="112">
        <v>2</v>
      </c>
      <c r="AC45" s="112">
        <v>2</v>
      </c>
      <c r="AD45" s="112">
        <v>2</v>
      </c>
      <c r="AE45" s="112">
        <v>2</v>
      </c>
      <c r="AF45" s="112">
        <v>1</v>
      </c>
      <c r="AG45" s="112">
        <v>2</v>
      </c>
      <c r="AH45" s="112">
        <v>2</v>
      </c>
      <c r="AI45" s="112">
        <v>2</v>
      </c>
      <c r="AJ45" s="112">
        <v>1</v>
      </c>
      <c r="AK45" s="112">
        <v>2</v>
      </c>
      <c r="AL45" s="112">
        <v>1</v>
      </c>
      <c r="AM45" s="112">
        <v>1</v>
      </c>
      <c r="AN45" s="112">
        <v>1</v>
      </c>
      <c r="AO45" s="112">
        <v>1</v>
      </c>
      <c r="AP45" s="112">
        <v>1</v>
      </c>
      <c r="AQ45" s="112">
        <v>2</v>
      </c>
      <c r="AR45" s="112">
        <v>1</v>
      </c>
      <c r="AS45" s="112">
        <v>2</v>
      </c>
      <c r="AT45" s="112">
        <v>1</v>
      </c>
      <c r="AU45" s="112">
        <v>2</v>
      </c>
      <c r="AV45" s="112">
        <v>1</v>
      </c>
      <c r="AW45" s="112">
        <v>2</v>
      </c>
      <c r="AX45" s="112">
        <v>1</v>
      </c>
      <c r="AY45" s="112">
        <v>1</v>
      </c>
      <c r="AZ45" s="112">
        <v>2</v>
      </c>
      <c r="BA45" s="112">
        <v>2</v>
      </c>
      <c r="BB45" s="112">
        <v>1</v>
      </c>
      <c r="BC45" s="112">
        <v>1</v>
      </c>
      <c r="BD45" s="71">
        <f>SUM(P45:BC45)</f>
        <v>59</v>
      </c>
      <c r="BF45" s="72">
        <f>SUM(P45:BC45)</f>
        <v>59</v>
      </c>
      <c r="BG45" s="68"/>
    </row>
    <row r="46" spans="2:59" ht="18" customHeight="1">
      <c r="B46" s="106">
        <v>36</v>
      </c>
      <c r="C46" s="77" t="s">
        <v>320</v>
      </c>
      <c r="D46" s="61" t="s">
        <v>340</v>
      </c>
      <c r="E46" s="62" t="s">
        <v>345</v>
      </c>
      <c r="F46" s="63">
        <v>58</v>
      </c>
      <c r="G46" s="101">
        <f>F46*100/77</f>
        <v>75.32467532467533</v>
      </c>
      <c r="H46" s="65">
        <f>F46*100/80</f>
        <v>72.5</v>
      </c>
      <c r="I46" s="102" t="s">
        <v>144</v>
      </c>
      <c r="J46" s="67" t="s">
        <v>346</v>
      </c>
      <c r="K46" s="67" t="s">
        <v>347</v>
      </c>
      <c r="L46" s="108" t="s">
        <v>348</v>
      </c>
      <c r="M46" s="128" t="s">
        <v>349</v>
      </c>
      <c r="N46" s="129" t="s">
        <v>350</v>
      </c>
      <c r="O46" s="69"/>
      <c r="P46" s="70">
        <v>2</v>
      </c>
      <c r="Q46" s="70">
        <v>2</v>
      </c>
      <c r="R46" s="70">
        <v>2</v>
      </c>
      <c r="S46" s="70">
        <v>2</v>
      </c>
      <c r="T46" s="70">
        <v>2</v>
      </c>
      <c r="U46" s="70">
        <v>1</v>
      </c>
      <c r="V46" s="70">
        <v>1</v>
      </c>
      <c r="W46" s="70">
        <v>1</v>
      </c>
      <c r="X46" s="70">
        <v>2</v>
      </c>
      <c r="Y46" s="70">
        <v>1</v>
      </c>
      <c r="Z46" s="70">
        <v>2</v>
      </c>
      <c r="AA46" s="70">
        <v>2</v>
      </c>
      <c r="AB46" s="70">
        <v>2</v>
      </c>
      <c r="AC46" s="70">
        <v>2</v>
      </c>
      <c r="AD46" s="70">
        <v>0</v>
      </c>
      <c r="AE46" s="70">
        <v>1</v>
      </c>
      <c r="AF46" s="70">
        <v>1</v>
      </c>
      <c r="AG46" s="70">
        <v>1</v>
      </c>
      <c r="AH46" s="70">
        <v>1</v>
      </c>
      <c r="AI46" s="70">
        <v>2</v>
      </c>
      <c r="AJ46" s="70">
        <v>1</v>
      </c>
      <c r="AK46" s="70">
        <v>2</v>
      </c>
      <c r="AL46" s="70">
        <v>2</v>
      </c>
      <c r="AM46" s="70">
        <v>2</v>
      </c>
      <c r="AN46" s="70">
        <v>1</v>
      </c>
      <c r="AO46" s="70">
        <v>2</v>
      </c>
      <c r="AP46" s="70">
        <v>1</v>
      </c>
      <c r="AQ46" s="70">
        <v>1</v>
      </c>
      <c r="AR46" s="70">
        <v>1</v>
      </c>
      <c r="AS46" s="70">
        <v>2</v>
      </c>
      <c r="AT46" s="70">
        <v>1</v>
      </c>
      <c r="AU46" s="70">
        <v>1</v>
      </c>
      <c r="AV46" s="70">
        <v>1</v>
      </c>
      <c r="AW46" s="70">
        <v>1</v>
      </c>
      <c r="AX46" s="70">
        <v>2</v>
      </c>
      <c r="AY46" s="70">
        <v>2</v>
      </c>
      <c r="AZ46" s="70">
        <v>1</v>
      </c>
      <c r="BA46" s="70">
        <v>1</v>
      </c>
      <c r="BB46" s="70">
        <v>2</v>
      </c>
      <c r="BC46" s="70">
        <v>1</v>
      </c>
      <c r="BD46" s="71">
        <f>SUM(P46:BC46)</f>
        <v>58</v>
      </c>
      <c r="BF46" s="72">
        <f>SUM(P46:BC46)</f>
        <v>58</v>
      </c>
      <c r="BG46" s="68">
        <v>1</v>
      </c>
    </row>
    <row r="47" spans="1:59" ht="18" customHeight="1">
      <c r="A47" s="96"/>
      <c r="B47" s="97">
        <v>37</v>
      </c>
      <c r="C47" s="77" t="s">
        <v>351</v>
      </c>
      <c r="D47" s="61" t="s">
        <v>352</v>
      </c>
      <c r="E47" s="62" t="s">
        <v>353</v>
      </c>
      <c r="F47" s="63">
        <v>57</v>
      </c>
      <c r="G47" s="101">
        <f>F47*100/77</f>
        <v>74.02597402597402</v>
      </c>
      <c r="H47" s="65">
        <f>F47*100/80</f>
        <v>71.25</v>
      </c>
      <c r="I47" s="102" t="s">
        <v>144</v>
      </c>
      <c r="J47" s="67" t="s">
        <v>354</v>
      </c>
      <c r="K47" s="67" t="s">
        <v>230</v>
      </c>
      <c r="L47" s="108">
        <v>8</v>
      </c>
      <c r="M47" s="68">
        <v>23</v>
      </c>
      <c r="N47" s="109" t="s">
        <v>355</v>
      </c>
      <c r="O47" s="69"/>
      <c r="P47" s="73">
        <v>2</v>
      </c>
      <c r="Q47" s="70">
        <v>1</v>
      </c>
      <c r="R47" s="70">
        <v>1</v>
      </c>
      <c r="S47" s="70">
        <v>2</v>
      </c>
      <c r="T47" s="70">
        <v>2</v>
      </c>
      <c r="U47" s="70">
        <v>1</v>
      </c>
      <c r="V47" s="70">
        <v>1</v>
      </c>
      <c r="W47" s="70">
        <v>1</v>
      </c>
      <c r="X47" s="70">
        <v>2</v>
      </c>
      <c r="Y47" s="70">
        <v>2</v>
      </c>
      <c r="Z47" s="70">
        <v>1</v>
      </c>
      <c r="AA47" s="70">
        <v>1</v>
      </c>
      <c r="AB47" s="70">
        <v>1</v>
      </c>
      <c r="AC47" s="70">
        <v>1</v>
      </c>
      <c r="AD47" s="70">
        <v>1</v>
      </c>
      <c r="AE47" s="70">
        <v>1</v>
      </c>
      <c r="AF47" s="70">
        <v>1</v>
      </c>
      <c r="AG47" s="70">
        <v>1</v>
      </c>
      <c r="AH47" s="70">
        <v>2</v>
      </c>
      <c r="AI47" s="70">
        <v>2</v>
      </c>
      <c r="AJ47" s="70">
        <v>2</v>
      </c>
      <c r="AK47" s="70">
        <v>1</v>
      </c>
      <c r="AL47" s="70">
        <v>2</v>
      </c>
      <c r="AM47" s="70">
        <v>1</v>
      </c>
      <c r="AN47" s="70">
        <v>1</v>
      </c>
      <c r="AO47" s="70">
        <v>2</v>
      </c>
      <c r="AP47" s="70">
        <v>1</v>
      </c>
      <c r="AQ47" s="70">
        <v>1</v>
      </c>
      <c r="AR47" s="70">
        <v>1</v>
      </c>
      <c r="AS47" s="70">
        <v>1</v>
      </c>
      <c r="AT47" s="70">
        <v>2</v>
      </c>
      <c r="AU47" s="70">
        <v>1</v>
      </c>
      <c r="AV47" s="70">
        <v>2</v>
      </c>
      <c r="AW47" s="70">
        <v>2</v>
      </c>
      <c r="AX47" s="70">
        <v>2</v>
      </c>
      <c r="AY47" s="70">
        <v>1</v>
      </c>
      <c r="AZ47" s="70">
        <v>2</v>
      </c>
      <c r="BA47" s="70">
        <v>2</v>
      </c>
      <c r="BB47" s="70">
        <v>2</v>
      </c>
      <c r="BC47" s="70">
        <v>1</v>
      </c>
      <c r="BD47" s="71">
        <f>SUM(P47:BC47)</f>
        <v>57</v>
      </c>
      <c r="BF47" s="72">
        <f>SUM(P47:BC47)</f>
        <v>57</v>
      </c>
      <c r="BG47" s="68">
        <v>1</v>
      </c>
    </row>
    <row r="48" spans="2:59" ht="12.75">
      <c r="B48" s="97">
        <v>37</v>
      </c>
      <c r="C48" s="123" t="s">
        <v>356</v>
      </c>
      <c r="D48" s="99" t="s">
        <v>357</v>
      </c>
      <c r="E48" s="100" t="s">
        <v>358</v>
      </c>
      <c r="F48" s="107">
        <v>57</v>
      </c>
      <c r="G48" s="101">
        <f>F48*100/77</f>
        <v>74.02597402597402</v>
      </c>
      <c r="H48" s="65">
        <f>F48*100/80</f>
        <v>71.25</v>
      </c>
      <c r="I48" s="102" t="s">
        <v>144</v>
      </c>
      <c r="J48" s="69" t="s">
        <v>359</v>
      </c>
      <c r="K48" s="69" t="s">
        <v>101</v>
      </c>
      <c r="L48" s="126" t="s">
        <v>360</v>
      </c>
      <c r="M48" s="69"/>
      <c r="N48" s="69" t="s">
        <v>361</v>
      </c>
      <c r="O48" s="69"/>
      <c r="P48" s="111">
        <v>1</v>
      </c>
      <c r="Q48" s="111">
        <v>2</v>
      </c>
      <c r="R48" s="111">
        <v>2</v>
      </c>
      <c r="S48" s="111">
        <v>0</v>
      </c>
      <c r="T48" s="111">
        <v>1</v>
      </c>
      <c r="U48" s="111">
        <v>0</v>
      </c>
      <c r="V48" s="111">
        <v>1</v>
      </c>
      <c r="W48" s="111">
        <v>2</v>
      </c>
      <c r="X48" s="111">
        <v>1</v>
      </c>
      <c r="Y48" s="111">
        <v>1</v>
      </c>
      <c r="Z48" s="111">
        <v>2</v>
      </c>
      <c r="AA48" s="111">
        <v>2</v>
      </c>
      <c r="AB48" s="111">
        <v>2</v>
      </c>
      <c r="AC48" s="111">
        <v>1</v>
      </c>
      <c r="AD48" s="111">
        <v>1</v>
      </c>
      <c r="AE48" s="111">
        <v>2</v>
      </c>
      <c r="AF48" s="111">
        <v>2</v>
      </c>
      <c r="AG48" s="111">
        <v>0</v>
      </c>
      <c r="AH48" s="111">
        <v>2</v>
      </c>
      <c r="AI48" s="111">
        <v>0</v>
      </c>
      <c r="AJ48" s="111">
        <v>1</v>
      </c>
      <c r="AK48" s="111">
        <v>2</v>
      </c>
      <c r="AL48" s="111">
        <v>1</v>
      </c>
      <c r="AM48" s="111">
        <v>1</v>
      </c>
      <c r="AN48" s="111">
        <v>2</v>
      </c>
      <c r="AO48" s="111">
        <v>2</v>
      </c>
      <c r="AP48" s="111">
        <v>2</v>
      </c>
      <c r="AQ48" s="111">
        <v>2</v>
      </c>
      <c r="AR48" s="111">
        <v>2</v>
      </c>
      <c r="AS48" s="111">
        <v>1</v>
      </c>
      <c r="AT48" s="111">
        <v>2</v>
      </c>
      <c r="AU48" s="111">
        <v>2</v>
      </c>
      <c r="AV48" s="111">
        <v>1</v>
      </c>
      <c r="AW48" s="111">
        <v>2</v>
      </c>
      <c r="AX48" s="111">
        <v>2</v>
      </c>
      <c r="AY48" s="111">
        <v>1</v>
      </c>
      <c r="AZ48" s="111">
        <v>1</v>
      </c>
      <c r="BA48" s="111">
        <v>2</v>
      </c>
      <c r="BB48" s="111">
        <v>2</v>
      </c>
      <c r="BC48" s="111">
        <v>1</v>
      </c>
      <c r="BD48" s="71">
        <f>SUM(P48:BC48)</f>
        <v>57</v>
      </c>
      <c r="BF48" s="72">
        <f>SUM(P48:BC48)</f>
        <v>57</v>
      </c>
      <c r="BG48" s="68">
        <v>0</v>
      </c>
    </row>
    <row r="49" spans="1:59" ht="18" customHeight="1">
      <c r="A49" s="96"/>
      <c r="B49" s="106">
        <v>39</v>
      </c>
      <c r="C49" s="77" t="s">
        <v>362</v>
      </c>
      <c r="D49" s="61" t="s">
        <v>363</v>
      </c>
      <c r="E49" s="62" t="s">
        <v>364</v>
      </c>
      <c r="F49" s="107">
        <v>56</v>
      </c>
      <c r="G49" s="101">
        <f>F49*100/77</f>
        <v>72.72727272727273</v>
      </c>
      <c r="H49" s="65">
        <f>F49*100/80</f>
        <v>70</v>
      </c>
      <c r="I49" s="102" t="s">
        <v>152</v>
      </c>
      <c r="J49" s="67" t="s">
        <v>365</v>
      </c>
      <c r="K49" s="67" t="s">
        <v>366</v>
      </c>
      <c r="L49" s="68"/>
      <c r="M49" s="68" t="s">
        <v>367</v>
      </c>
      <c r="N49" s="67" t="s">
        <v>225</v>
      </c>
      <c r="O49" s="110"/>
      <c r="P49" s="111">
        <v>2</v>
      </c>
      <c r="Q49" s="112">
        <v>1</v>
      </c>
      <c r="R49" s="112">
        <v>2</v>
      </c>
      <c r="S49" s="112">
        <v>1</v>
      </c>
      <c r="T49" s="112">
        <v>1</v>
      </c>
      <c r="U49" s="112">
        <v>2</v>
      </c>
      <c r="V49" s="112">
        <v>2</v>
      </c>
      <c r="W49" s="112">
        <v>1</v>
      </c>
      <c r="X49" s="112">
        <v>1</v>
      </c>
      <c r="Y49" s="112">
        <v>1</v>
      </c>
      <c r="Z49" s="112">
        <v>2</v>
      </c>
      <c r="AA49" s="112">
        <v>2</v>
      </c>
      <c r="AB49" s="112">
        <v>1</v>
      </c>
      <c r="AC49" s="112">
        <v>1</v>
      </c>
      <c r="AD49" s="112">
        <v>2</v>
      </c>
      <c r="AE49" s="112">
        <v>1</v>
      </c>
      <c r="AF49" s="112">
        <v>1</v>
      </c>
      <c r="AG49" s="112">
        <v>1</v>
      </c>
      <c r="AH49" s="112">
        <v>1</v>
      </c>
      <c r="AI49" s="112">
        <v>0</v>
      </c>
      <c r="AJ49" s="112">
        <v>2</v>
      </c>
      <c r="AK49" s="112">
        <v>1</v>
      </c>
      <c r="AL49" s="112">
        <v>2</v>
      </c>
      <c r="AM49" s="112">
        <v>2</v>
      </c>
      <c r="AN49" s="112">
        <v>1</v>
      </c>
      <c r="AO49" s="112">
        <v>1</v>
      </c>
      <c r="AP49" s="112">
        <v>2</v>
      </c>
      <c r="AQ49" s="112">
        <v>2</v>
      </c>
      <c r="AR49" s="112">
        <v>2</v>
      </c>
      <c r="AS49" s="112">
        <v>2</v>
      </c>
      <c r="AT49" s="112">
        <v>2</v>
      </c>
      <c r="AU49" s="112">
        <v>1</v>
      </c>
      <c r="AV49" s="112">
        <v>0</v>
      </c>
      <c r="AW49" s="112">
        <v>2</v>
      </c>
      <c r="AX49" s="112">
        <v>2</v>
      </c>
      <c r="AY49" s="112">
        <v>1</v>
      </c>
      <c r="AZ49" s="112">
        <v>2</v>
      </c>
      <c r="BA49" s="112">
        <v>2</v>
      </c>
      <c r="BB49" s="112">
        <v>1</v>
      </c>
      <c r="BC49" s="112">
        <v>0</v>
      </c>
      <c r="BD49" s="71">
        <f>SUM(P49:BC49)</f>
        <v>56</v>
      </c>
      <c r="BF49" s="72">
        <f>SUM(P49:BC49)</f>
        <v>56</v>
      </c>
      <c r="BG49" s="68">
        <v>0</v>
      </c>
    </row>
    <row r="50" spans="1:59" ht="18" customHeight="1">
      <c r="A50" s="96"/>
      <c r="B50" s="106">
        <v>40</v>
      </c>
      <c r="C50" s="61" t="s">
        <v>368</v>
      </c>
      <c r="D50" s="61" t="s">
        <v>60</v>
      </c>
      <c r="E50" s="130" t="s">
        <v>369</v>
      </c>
      <c r="F50" s="107">
        <v>54</v>
      </c>
      <c r="G50" s="101">
        <f>F50*100/77</f>
        <v>70.12987012987013</v>
      </c>
      <c r="H50" s="65">
        <f>F50*100/80</f>
        <v>67.5</v>
      </c>
      <c r="I50" s="102" t="s">
        <v>144</v>
      </c>
      <c r="J50" s="67" t="s">
        <v>370</v>
      </c>
      <c r="K50" s="76" t="s">
        <v>371</v>
      </c>
      <c r="L50" s="68" t="s">
        <v>309</v>
      </c>
      <c r="M50" s="68" t="s">
        <v>372</v>
      </c>
      <c r="N50" s="67" t="s">
        <v>373</v>
      </c>
      <c r="O50" s="110"/>
      <c r="P50" s="111">
        <v>1</v>
      </c>
      <c r="Q50" s="112">
        <v>1</v>
      </c>
      <c r="R50" s="112">
        <v>2</v>
      </c>
      <c r="S50" s="112">
        <v>1</v>
      </c>
      <c r="T50" s="112">
        <v>2</v>
      </c>
      <c r="U50" s="112">
        <v>1</v>
      </c>
      <c r="V50" s="112">
        <v>1</v>
      </c>
      <c r="W50" s="112">
        <v>2</v>
      </c>
      <c r="X50" s="112">
        <v>1</v>
      </c>
      <c r="Y50" s="112">
        <v>1</v>
      </c>
      <c r="Z50" s="112">
        <v>1</v>
      </c>
      <c r="AA50" s="112">
        <v>1</v>
      </c>
      <c r="AB50" s="112">
        <v>2</v>
      </c>
      <c r="AC50" s="112">
        <v>1</v>
      </c>
      <c r="AD50" s="112">
        <v>1</v>
      </c>
      <c r="AE50" s="112">
        <v>1</v>
      </c>
      <c r="AF50" s="112">
        <v>2</v>
      </c>
      <c r="AG50" s="112">
        <v>2</v>
      </c>
      <c r="AH50" s="112">
        <v>1</v>
      </c>
      <c r="AI50" s="112">
        <v>1</v>
      </c>
      <c r="AJ50" s="112">
        <v>1</v>
      </c>
      <c r="AK50" s="112">
        <v>1</v>
      </c>
      <c r="AL50" s="112">
        <v>1</v>
      </c>
      <c r="AM50" s="112">
        <v>1</v>
      </c>
      <c r="AN50" s="112">
        <v>2</v>
      </c>
      <c r="AO50" s="112">
        <v>2</v>
      </c>
      <c r="AP50" s="112">
        <v>1</v>
      </c>
      <c r="AQ50" s="112">
        <v>1</v>
      </c>
      <c r="AR50" s="112">
        <v>1</v>
      </c>
      <c r="AS50" s="112">
        <v>2</v>
      </c>
      <c r="AT50" s="112">
        <v>2</v>
      </c>
      <c r="AU50" s="112">
        <v>1</v>
      </c>
      <c r="AV50" s="112">
        <v>2</v>
      </c>
      <c r="AW50" s="112">
        <v>2</v>
      </c>
      <c r="AX50" s="112">
        <v>1</v>
      </c>
      <c r="AY50" s="112">
        <v>1</v>
      </c>
      <c r="AZ50" s="112">
        <v>2</v>
      </c>
      <c r="BA50" s="112">
        <v>0</v>
      </c>
      <c r="BB50" s="112">
        <v>2</v>
      </c>
      <c r="BC50" s="112">
        <v>2</v>
      </c>
      <c r="BD50" s="71">
        <f>SUM(P50:BC50)</f>
        <v>54</v>
      </c>
      <c r="BF50" s="72">
        <f>SUM(P50:BC50)</f>
        <v>54</v>
      </c>
      <c r="BG50" s="68">
        <v>1</v>
      </c>
    </row>
    <row r="51" spans="2:59" ht="12.75">
      <c r="B51" s="97">
        <v>40</v>
      </c>
      <c r="C51" s="61" t="s">
        <v>374</v>
      </c>
      <c r="D51" s="61" t="s">
        <v>217</v>
      </c>
      <c r="E51" s="62" t="s">
        <v>122</v>
      </c>
      <c r="F51" s="107">
        <v>54</v>
      </c>
      <c r="G51" s="101">
        <f>F51*100/77</f>
        <v>70.12987012987013</v>
      </c>
      <c r="H51" s="65">
        <f>F51*100/80</f>
        <v>67.5</v>
      </c>
      <c r="I51" s="102" t="s">
        <v>144</v>
      </c>
      <c r="J51" s="67" t="s">
        <v>375</v>
      </c>
      <c r="K51" s="67" t="s">
        <v>376</v>
      </c>
      <c r="L51" s="68">
        <v>10</v>
      </c>
      <c r="M51" s="68" t="s">
        <v>377</v>
      </c>
      <c r="N51" s="131" t="s">
        <v>378</v>
      </c>
      <c r="O51" s="110"/>
      <c r="P51" s="111">
        <v>1</v>
      </c>
      <c r="Q51" s="112">
        <v>1</v>
      </c>
      <c r="R51" s="112">
        <v>2</v>
      </c>
      <c r="S51" s="112">
        <v>2</v>
      </c>
      <c r="T51" s="112">
        <v>1</v>
      </c>
      <c r="U51" s="112">
        <v>1</v>
      </c>
      <c r="V51" s="112">
        <v>1</v>
      </c>
      <c r="W51" s="112">
        <v>1</v>
      </c>
      <c r="X51" s="112">
        <v>1</v>
      </c>
      <c r="Y51" s="112">
        <v>0</v>
      </c>
      <c r="Z51" s="112">
        <v>1</v>
      </c>
      <c r="AA51" s="112">
        <v>1</v>
      </c>
      <c r="AB51" s="112">
        <v>2</v>
      </c>
      <c r="AC51" s="112">
        <v>1</v>
      </c>
      <c r="AD51" s="112">
        <v>1</v>
      </c>
      <c r="AE51" s="112">
        <v>2</v>
      </c>
      <c r="AF51" s="112">
        <v>1</v>
      </c>
      <c r="AG51" s="112">
        <v>0</v>
      </c>
      <c r="AH51" s="112">
        <v>1</v>
      </c>
      <c r="AI51" s="112">
        <v>2</v>
      </c>
      <c r="AJ51" s="112">
        <v>2</v>
      </c>
      <c r="AK51" s="112">
        <v>2</v>
      </c>
      <c r="AL51" s="112">
        <v>1</v>
      </c>
      <c r="AM51" s="112">
        <v>1</v>
      </c>
      <c r="AN51" s="112">
        <v>1</v>
      </c>
      <c r="AO51" s="112">
        <v>1</v>
      </c>
      <c r="AP51" s="112">
        <v>1</v>
      </c>
      <c r="AQ51" s="112">
        <v>2</v>
      </c>
      <c r="AR51" s="112">
        <v>2</v>
      </c>
      <c r="AS51" s="112">
        <v>2</v>
      </c>
      <c r="AT51" s="112">
        <v>1</v>
      </c>
      <c r="AU51" s="112">
        <v>2</v>
      </c>
      <c r="AV51" s="112">
        <v>2</v>
      </c>
      <c r="AW51" s="112">
        <v>2</v>
      </c>
      <c r="AX51" s="112">
        <v>2</v>
      </c>
      <c r="AY51" s="112">
        <v>1</v>
      </c>
      <c r="AZ51" s="112">
        <v>1</v>
      </c>
      <c r="BA51" s="112">
        <v>2</v>
      </c>
      <c r="BB51" s="112">
        <v>2</v>
      </c>
      <c r="BC51" s="112">
        <v>1</v>
      </c>
      <c r="BD51" s="71">
        <f>SUM(P51:BC51)</f>
        <v>54</v>
      </c>
      <c r="BF51" s="72">
        <f>SUM(P51:BC51)</f>
        <v>54</v>
      </c>
      <c r="BG51" s="68">
        <v>0</v>
      </c>
    </row>
    <row r="52" spans="1:59" ht="12.75">
      <c r="A52" s="96"/>
      <c r="B52" s="97">
        <v>42</v>
      </c>
      <c r="C52" s="123" t="s">
        <v>379</v>
      </c>
      <c r="D52" s="99" t="s">
        <v>380</v>
      </c>
      <c r="E52" s="100" t="s">
        <v>381</v>
      </c>
      <c r="F52" s="107">
        <v>49</v>
      </c>
      <c r="G52" s="101">
        <f>F52*100/77</f>
        <v>63.63636363636363</v>
      </c>
      <c r="H52" s="65">
        <f>F52*100/80</f>
        <v>61.25</v>
      </c>
      <c r="I52" s="102" t="s">
        <v>144</v>
      </c>
      <c r="J52" s="69" t="s">
        <v>267</v>
      </c>
      <c r="K52" s="69" t="s">
        <v>268</v>
      </c>
      <c r="L52" s="69" t="s">
        <v>174</v>
      </c>
      <c r="M52" s="69"/>
      <c r="N52" s="69" t="s">
        <v>382</v>
      </c>
      <c r="O52" s="69"/>
      <c r="P52" s="111">
        <v>2</v>
      </c>
      <c r="Q52" s="111">
        <v>0</v>
      </c>
      <c r="R52" s="111">
        <v>2</v>
      </c>
      <c r="S52" s="111">
        <v>2</v>
      </c>
      <c r="T52" s="111">
        <v>1</v>
      </c>
      <c r="U52" s="111">
        <v>1</v>
      </c>
      <c r="V52" s="111">
        <v>2</v>
      </c>
      <c r="W52" s="111">
        <v>1</v>
      </c>
      <c r="X52" s="111">
        <v>1</v>
      </c>
      <c r="Y52" s="111">
        <v>1</v>
      </c>
      <c r="Z52" s="111">
        <v>2</v>
      </c>
      <c r="AA52" s="111">
        <v>1</v>
      </c>
      <c r="AB52" s="111">
        <v>1</v>
      </c>
      <c r="AC52" s="111">
        <v>1</v>
      </c>
      <c r="AD52" s="111">
        <v>2</v>
      </c>
      <c r="AE52" s="111">
        <v>1</v>
      </c>
      <c r="AF52" s="111">
        <v>2</v>
      </c>
      <c r="AG52" s="111">
        <v>2</v>
      </c>
      <c r="AH52" s="111">
        <v>1</v>
      </c>
      <c r="AI52" s="111">
        <v>1</v>
      </c>
      <c r="AJ52" s="111">
        <v>0</v>
      </c>
      <c r="AK52" s="111">
        <v>0</v>
      </c>
      <c r="AL52" s="111">
        <v>1</v>
      </c>
      <c r="AM52" s="111">
        <v>1</v>
      </c>
      <c r="AN52" s="111">
        <v>2</v>
      </c>
      <c r="AO52" s="111">
        <v>1</v>
      </c>
      <c r="AP52" s="111">
        <v>1</v>
      </c>
      <c r="AQ52" s="111">
        <v>1</v>
      </c>
      <c r="AR52" s="111">
        <v>2</v>
      </c>
      <c r="AS52" s="111">
        <v>2</v>
      </c>
      <c r="AT52" s="111">
        <v>1</v>
      </c>
      <c r="AU52" s="111">
        <v>1</v>
      </c>
      <c r="AV52" s="111">
        <v>0</v>
      </c>
      <c r="AW52" s="111">
        <v>1</v>
      </c>
      <c r="AX52" s="111">
        <v>2</v>
      </c>
      <c r="AY52" s="111">
        <v>1</v>
      </c>
      <c r="AZ52" s="111">
        <v>1</v>
      </c>
      <c r="BA52" s="111">
        <v>2</v>
      </c>
      <c r="BB52" s="111">
        <v>2</v>
      </c>
      <c r="BC52" s="111">
        <v>0</v>
      </c>
      <c r="BD52" s="71">
        <f>SUM(P52:BC52)</f>
        <v>49</v>
      </c>
      <c r="BF52" s="72">
        <f>SUM(P52:BC52)</f>
        <v>49</v>
      </c>
      <c r="BG52" s="68">
        <v>0</v>
      </c>
    </row>
    <row r="53" spans="1:59" ht="18" customHeight="1">
      <c r="A53" s="96"/>
      <c r="B53" s="106" t="s">
        <v>128</v>
      </c>
      <c r="C53" s="77" t="s">
        <v>383</v>
      </c>
      <c r="D53" s="61" t="s">
        <v>384</v>
      </c>
      <c r="E53" s="62" t="s">
        <v>385</v>
      </c>
      <c r="F53" s="63" t="s">
        <v>132</v>
      </c>
      <c r="G53" s="101"/>
      <c r="H53" s="65"/>
      <c r="I53" s="102" t="s">
        <v>144</v>
      </c>
      <c r="J53" s="67" t="s">
        <v>386</v>
      </c>
      <c r="K53" s="67" t="s">
        <v>387</v>
      </c>
      <c r="L53" s="108" t="s">
        <v>292</v>
      </c>
      <c r="M53" s="68" t="s">
        <v>388</v>
      </c>
      <c r="N53" s="109" t="s">
        <v>389</v>
      </c>
      <c r="O53" s="67"/>
      <c r="P53" s="73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 t="s">
        <v>128</v>
      </c>
      <c r="BF53" s="72">
        <f>SUM(P53:BC53)</f>
        <v>0</v>
      </c>
      <c r="BG53" s="68">
        <v>0</v>
      </c>
    </row>
    <row r="54" spans="1:59" ht="18" customHeight="1">
      <c r="A54" s="96"/>
      <c r="B54" s="106" t="s">
        <v>128</v>
      </c>
      <c r="C54" s="77" t="s">
        <v>368</v>
      </c>
      <c r="D54" s="61" t="s">
        <v>142</v>
      </c>
      <c r="E54" s="62" t="s">
        <v>390</v>
      </c>
      <c r="F54" s="63" t="s">
        <v>132</v>
      </c>
      <c r="G54" s="101"/>
      <c r="H54" s="65"/>
      <c r="I54" s="102" t="s">
        <v>144</v>
      </c>
      <c r="J54" s="67" t="s">
        <v>391</v>
      </c>
      <c r="K54" s="67" t="s">
        <v>392</v>
      </c>
      <c r="L54" s="108" t="s">
        <v>155</v>
      </c>
      <c r="M54" s="68" t="s">
        <v>393</v>
      </c>
      <c r="N54" s="109" t="s">
        <v>394</v>
      </c>
      <c r="O54" s="69"/>
      <c r="P54" s="73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1" t="s">
        <v>128</v>
      </c>
      <c r="BF54" s="72">
        <f>SUM(P54:BC54)</f>
        <v>0</v>
      </c>
      <c r="BG54" s="68">
        <v>1</v>
      </c>
    </row>
    <row r="55" spans="2:59" ht="18" customHeight="1">
      <c r="B55" s="97" t="s">
        <v>128</v>
      </c>
      <c r="C55" s="77" t="s">
        <v>395</v>
      </c>
      <c r="D55" s="61" t="s">
        <v>396</v>
      </c>
      <c r="E55" s="62" t="s">
        <v>397</v>
      </c>
      <c r="F55" s="63" t="s">
        <v>398</v>
      </c>
      <c r="G55" s="101"/>
      <c r="H55" s="65"/>
      <c r="I55" s="102" t="s">
        <v>144</v>
      </c>
      <c r="J55" s="67" t="s">
        <v>399</v>
      </c>
      <c r="K55" s="67" t="s">
        <v>400</v>
      </c>
      <c r="L55" s="108" t="s">
        <v>174</v>
      </c>
      <c r="M55" s="68" t="s">
        <v>401</v>
      </c>
      <c r="N55" s="109" t="s">
        <v>78</v>
      </c>
      <c r="O55" s="69"/>
      <c r="P55" s="73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1" t="s">
        <v>128</v>
      </c>
      <c r="BF55" s="72">
        <f>SUM(P55:BC55)</f>
        <v>0</v>
      </c>
      <c r="BG55" s="68">
        <v>1</v>
      </c>
    </row>
    <row r="56" spans="3:14" ht="18" customHeight="1">
      <c r="C56"/>
      <c r="D56"/>
      <c r="E56"/>
      <c r="F56"/>
      <c r="G56"/>
      <c r="H56"/>
      <c r="K56"/>
      <c r="L56"/>
      <c r="M56"/>
      <c r="N56"/>
    </row>
    <row r="57" spans="3:14" ht="18" customHeight="1">
      <c r="C57"/>
      <c r="D57"/>
      <c r="E57"/>
      <c r="F57"/>
      <c r="G57"/>
      <c r="H57"/>
      <c r="K57"/>
      <c r="L57"/>
      <c r="M57"/>
      <c r="N57"/>
    </row>
    <row r="58" spans="3:14" ht="18" customHeight="1">
      <c r="C58"/>
      <c r="D58"/>
      <c r="E58"/>
      <c r="F58"/>
      <c r="G58"/>
      <c r="H58"/>
      <c r="K58"/>
      <c r="L58"/>
      <c r="M58"/>
      <c r="N58"/>
    </row>
    <row r="59" spans="3:14" ht="12.75">
      <c r="C59"/>
      <c r="D59"/>
      <c r="E59"/>
      <c r="F59"/>
      <c r="G59"/>
      <c r="H59"/>
      <c r="K59"/>
      <c r="L59"/>
      <c r="M59"/>
      <c r="N59"/>
    </row>
    <row r="60" spans="3:14" ht="17.25" customHeight="1">
      <c r="C60"/>
      <c r="D60"/>
      <c r="E60"/>
      <c r="F60"/>
      <c r="G60"/>
      <c r="H60"/>
      <c r="K60"/>
      <c r="L60"/>
      <c r="M60"/>
      <c r="N60"/>
    </row>
    <row r="61" spans="3:14" ht="12.75">
      <c r="C61"/>
      <c r="D61"/>
      <c r="E61"/>
      <c r="F61"/>
      <c r="G61"/>
      <c r="H61"/>
      <c r="K61"/>
      <c r="L61"/>
      <c r="M61"/>
      <c r="N61"/>
    </row>
    <row r="62" spans="3:14" ht="12.75">
      <c r="C62"/>
      <c r="D62"/>
      <c r="E62"/>
      <c r="F62"/>
      <c r="G62"/>
      <c r="H62"/>
      <c r="K62"/>
      <c r="L62"/>
      <c r="M62"/>
      <c r="N62"/>
    </row>
    <row r="63" spans="3:14" ht="12.75">
      <c r="C63"/>
      <c r="D63"/>
      <c r="E63"/>
      <c r="F63"/>
      <c r="G63"/>
      <c r="H63"/>
      <c r="K63"/>
      <c r="L63"/>
      <c r="M63"/>
      <c r="N63"/>
    </row>
    <row r="64" spans="3:14" ht="12.75">
      <c r="C64"/>
      <c r="D64"/>
      <c r="E64"/>
      <c r="F64"/>
      <c r="G64"/>
      <c r="H64"/>
      <c r="K64"/>
      <c r="L64"/>
      <c r="M64"/>
      <c r="N64"/>
    </row>
    <row r="65" spans="3:14" ht="12.75">
      <c r="C65"/>
      <c r="D65"/>
      <c r="E65"/>
      <c r="F65"/>
      <c r="G65"/>
      <c r="H65"/>
      <c r="K65"/>
      <c r="L65"/>
      <c r="M65"/>
      <c r="N65"/>
    </row>
    <row r="66" spans="3:14" ht="18" customHeight="1">
      <c r="C66"/>
      <c r="D66"/>
      <c r="E66"/>
      <c r="F66"/>
      <c r="G66"/>
      <c r="H66"/>
      <c r="K66"/>
      <c r="L66"/>
      <c r="M66"/>
      <c r="N66"/>
    </row>
    <row r="67" spans="3:14" ht="18" customHeight="1">
      <c r="C67"/>
      <c r="D67"/>
      <c r="E67"/>
      <c r="F67"/>
      <c r="G67"/>
      <c r="H67"/>
      <c r="K67"/>
      <c r="L67"/>
      <c r="M67"/>
      <c r="N67"/>
    </row>
    <row r="68" spans="3:14" ht="12.75">
      <c r="C68"/>
      <c r="D68"/>
      <c r="E68"/>
      <c r="F68"/>
      <c r="G68"/>
      <c r="H68"/>
      <c r="K68"/>
      <c r="L68"/>
      <c r="M68"/>
      <c r="N68"/>
    </row>
    <row r="69" spans="3:14" ht="17.25" customHeight="1">
      <c r="C69"/>
      <c r="D69"/>
      <c r="E69"/>
      <c r="F69"/>
      <c r="G69"/>
      <c r="H69"/>
      <c r="K69"/>
      <c r="L69"/>
      <c r="M69"/>
      <c r="N69"/>
    </row>
    <row r="70" spans="3:14" ht="12.75">
      <c r="C70"/>
      <c r="D70"/>
      <c r="E70"/>
      <c r="F70"/>
      <c r="G70"/>
      <c r="H70"/>
      <c r="K70"/>
      <c r="L70"/>
      <c r="M70"/>
      <c r="N70"/>
    </row>
    <row r="71" spans="3:14" ht="12.75">
      <c r="C71"/>
      <c r="D71"/>
      <c r="E71"/>
      <c r="F71"/>
      <c r="G71"/>
      <c r="H71"/>
      <c r="K71"/>
      <c r="L71"/>
      <c r="M71"/>
      <c r="N71"/>
    </row>
    <row r="72" spans="3:14" ht="12.75">
      <c r="C72"/>
      <c r="D72"/>
      <c r="E72"/>
      <c r="F72"/>
      <c r="G72"/>
      <c r="H72"/>
      <c r="K72"/>
      <c r="L72"/>
      <c r="M72"/>
      <c r="N72"/>
    </row>
    <row r="73" spans="3:14" ht="12.75">
      <c r="C73"/>
      <c r="D73"/>
      <c r="E73"/>
      <c r="F73"/>
      <c r="G73"/>
      <c r="H73"/>
      <c r="K73"/>
      <c r="L73"/>
      <c r="M73"/>
      <c r="N73"/>
    </row>
    <row r="74" spans="3:14" ht="12.75">
      <c r="C74"/>
      <c r="D74"/>
      <c r="E74"/>
      <c r="F74"/>
      <c r="G74"/>
      <c r="H74"/>
      <c r="K74"/>
      <c r="L74"/>
      <c r="M74"/>
      <c r="N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0"/>
  <sheetViews>
    <sheetView workbookViewId="0" topLeftCell="A1">
      <selection activeCell="A1" sqref="A1"/>
    </sheetView>
  </sheetViews>
  <sheetFormatPr defaultColWidth="8.796875" defaultRowHeight="14.25"/>
  <cols>
    <col min="3" max="3" width="13.3984375" style="1" customWidth="1"/>
    <col min="4" max="4" width="12.8984375" style="1" customWidth="1"/>
    <col min="5" max="5" width="17" style="2" customWidth="1"/>
    <col min="6" max="8" width="12.5" style="0" customWidth="1"/>
    <col min="9" max="9" width="12.5" style="132" customWidth="1"/>
    <col min="10" max="10" width="18.09765625" style="2" customWidth="1"/>
    <col min="11" max="11" width="29.796875" style="0" customWidth="1"/>
    <col min="12" max="12" width="15.296875" style="2" customWidth="1"/>
    <col min="13" max="13" width="10.09765625" style="133" customWidth="1"/>
    <col min="14" max="14" width="24.5" style="2" customWidth="1"/>
    <col min="15" max="15" width="14.296875" style="2" customWidth="1"/>
    <col min="16" max="16" width="5.796875" style="2" customWidth="1"/>
    <col min="17" max="17" width="7.296875" style="0" customWidth="1"/>
    <col min="18" max="18" width="9.296875" style="2" customWidth="1"/>
    <col min="19" max="20" width="8.69921875" style="2" customWidth="1"/>
    <col min="21" max="21" width="5.09765625" style="134" customWidth="1"/>
    <col min="22" max="22" width="10" style="134" customWidth="1"/>
    <col min="23" max="24" width="5.69921875" style="134" customWidth="1"/>
    <col min="25" max="26" width="5.09765625" style="0" customWidth="1"/>
    <col min="27" max="28" width="5.296875" style="23" customWidth="1"/>
    <col min="29" max="29" width="7" style="23" customWidth="1"/>
    <col min="30" max="30" width="5.296875" style="23" customWidth="1"/>
    <col min="31" max="31" width="7" style="23" customWidth="1"/>
    <col min="32" max="34" width="5.296875" style="23" customWidth="1"/>
    <col min="35" max="35" width="7.19921875" style="23" customWidth="1"/>
    <col min="36" max="43" width="5.296875" style="23" customWidth="1"/>
    <col min="44" max="44" width="6.59765625" style="23" customWidth="1"/>
    <col min="45" max="45" width="5.296875" style="23" customWidth="1"/>
    <col min="46" max="46" width="7.8984375" style="23" customWidth="1"/>
    <col min="47" max="47" width="6.796875" style="23" customWidth="1"/>
    <col min="48" max="48" width="5.796875" style="23" customWidth="1"/>
    <col min="49" max="49" width="5.69921875" style="23" customWidth="1"/>
    <col min="50" max="51" width="5.296875" style="23" customWidth="1"/>
    <col min="52" max="52" width="8" style="23" customWidth="1"/>
    <col min="53" max="53" width="7.296875" style="23" customWidth="1"/>
    <col min="54" max="54" width="6.796875" style="23" customWidth="1"/>
    <col min="55" max="55" width="7.8984375" style="23" customWidth="1"/>
    <col min="56" max="56" width="4.8984375" style="135" customWidth="1"/>
    <col min="57" max="58" width="0" style="135" hidden="1" customWidth="1"/>
    <col min="59" max="61" width="9" style="135" customWidth="1"/>
  </cols>
  <sheetData>
    <row r="1" spans="1:56" ht="21" customHeight="1">
      <c r="A1" s="3"/>
      <c r="B1" s="3"/>
      <c r="C1" s="4"/>
      <c r="D1" s="4"/>
      <c r="E1" s="5"/>
      <c r="F1" s="6"/>
      <c r="G1" s="6"/>
      <c r="H1" s="6"/>
      <c r="I1" s="6"/>
      <c r="J1" s="5"/>
      <c r="L1" s="6"/>
      <c r="M1" s="136"/>
      <c r="N1" s="79"/>
      <c r="U1" s="137"/>
      <c r="V1" s="137"/>
      <c r="W1" s="137"/>
      <c r="X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</row>
    <row r="2" spans="1:56" ht="16.5" customHeight="1">
      <c r="A2" s="3"/>
      <c r="B2" s="7"/>
      <c r="C2" s="4"/>
      <c r="D2" s="4"/>
      <c r="E2" s="5"/>
      <c r="F2" s="8"/>
      <c r="G2" s="8"/>
      <c r="H2" s="8"/>
      <c r="I2" s="8"/>
      <c r="J2" s="5"/>
      <c r="L2" s="8"/>
      <c r="M2" s="138"/>
      <c r="N2" s="81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</row>
    <row r="3" spans="1:10" ht="23.25" customHeight="1">
      <c r="A3" s="9"/>
      <c r="B3" s="3"/>
      <c r="C3" s="10"/>
      <c r="D3" s="11"/>
      <c r="E3" s="6"/>
      <c r="F3" s="3"/>
      <c r="G3" s="3"/>
      <c r="H3" s="3"/>
      <c r="I3" s="139"/>
      <c r="J3" s="5"/>
    </row>
    <row r="4" spans="1:5" ht="23.25" customHeight="1">
      <c r="A4" s="9"/>
      <c r="B4" s="3"/>
      <c r="C4" s="10"/>
      <c r="D4" s="11"/>
      <c r="E4" s="6"/>
    </row>
    <row r="5" spans="2:15" ht="22.5" customHeight="1">
      <c r="B5" s="12" t="s">
        <v>0</v>
      </c>
      <c r="C5" s="13" t="s">
        <v>1</v>
      </c>
      <c r="D5" s="13"/>
      <c r="E5" s="14"/>
      <c r="O5" s="5"/>
    </row>
    <row r="6" spans="2:58" ht="22.5" customHeight="1">
      <c r="B6" s="12"/>
      <c r="C6" s="13"/>
      <c r="D6" s="13"/>
      <c r="E6" s="14"/>
      <c r="L6" s="82"/>
      <c r="M6" s="140"/>
      <c r="N6" s="83"/>
      <c r="O6" s="84" t="s">
        <v>2</v>
      </c>
      <c r="P6" s="19"/>
      <c r="Q6" s="16"/>
      <c r="R6" s="85" t="s">
        <v>133</v>
      </c>
      <c r="S6" s="86" t="s">
        <v>133</v>
      </c>
      <c r="T6" s="86" t="s">
        <v>134</v>
      </c>
      <c r="U6" s="20"/>
      <c r="V6" s="86" t="s">
        <v>134</v>
      </c>
      <c r="W6" s="21"/>
      <c r="X6" s="18"/>
      <c r="Y6" s="18"/>
      <c r="Z6" s="20"/>
      <c r="AA6" s="22"/>
      <c r="AB6" s="22"/>
      <c r="AC6" s="20"/>
      <c r="AD6" s="20"/>
      <c r="AE6" s="20"/>
      <c r="AF6" s="20"/>
      <c r="AG6" s="20"/>
      <c r="AH6" s="21"/>
      <c r="AI6" s="21"/>
      <c r="AJ6" s="20"/>
      <c r="AK6" s="20"/>
      <c r="AL6" s="20"/>
      <c r="AM6" s="20"/>
      <c r="AN6" s="20"/>
      <c r="AO6" s="22"/>
      <c r="AP6" s="20"/>
      <c r="AQ6" s="20"/>
      <c r="AR6" s="20"/>
      <c r="AS6" s="20"/>
      <c r="AT6" s="21"/>
      <c r="AU6" s="20"/>
      <c r="AV6" s="21"/>
      <c r="AW6" s="21"/>
      <c r="AX6" s="22"/>
      <c r="AY6" s="20"/>
      <c r="AZ6" s="86" t="s">
        <v>135</v>
      </c>
      <c r="BA6" s="86" t="s">
        <v>135</v>
      </c>
      <c r="BB6" s="86" t="s">
        <v>136</v>
      </c>
      <c r="BC6" s="86" t="s">
        <v>136</v>
      </c>
      <c r="BD6" s="23"/>
      <c r="BE6"/>
      <c r="BF6"/>
    </row>
    <row r="7" spans="2:58" ht="12.75">
      <c r="B7" s="12"/>
      <c r="C7" s="13"/>
      <c r="D7" s="13"/>
      <c r="E7" s="14"/>
      <c r="L7" s="23"/>
      <c r="M7" s="141"/>
      <c r="N7" s="23"/>
      <c r="P7" s="24" t="s">
        <v>8</v>
      </c>
      <c r="Q7" s="2" t="s">
        <v>6</v>
      </c>
      <c r="R7" s="87" t="s">
        <v>137</v>
      </c>
      <c r="S7" s="2" t="s">
        <v>8</v>
      </c>
      <c r="T7" s="2" t="s">
        <v>9</v>
      </c>
      <c r="U7" s="2" t="s">
        <v>8</v>
      </c>
      <c r="V7" s="2" t="s">
        <v>10</v>
      </c>
      <c r="W7" s="2" t="s">
        <v>11</v>
      </c>
      <c r="X7" s="2" t="s">
        <v>15</v>
      </c>
      <c r="Y7" s="2" t="s">
        <v>14</v>
      </c>
      <c r="Z7" s="2" t="s">
        <v>5</v>
      </c>
      <c r="AA7" s="2" t="s">
        <v>14</v>
      </c>
      <c r="AB7" s="2" t="s">
        <v>15</v>
      </c>
      <c r="AC7" s="2" t="s">
        <v>13</v>
      </c>
      <c r="AD7" s="2" t="s">
        <v>16</v>
      </c>
      <c r="AE7" s="2" t="s">
        <v>13</v>
      </c>
      <c r="AF7" s="2" t="s">
        <v>17</v>
      </c>
      <c r="AG7" s="2" t="s">
        <v>18</v>
      </c>
      <c r="AH7" s="2" t="s">
        <v>15</v>
      </c>
      <c r="AI7" s="2" t="s">
        <v>13</v>
      </c>
      <c r="AJ7" s="2" t="s">
        <v>19</v>
      </c>
      <c r="AK7" s="2" t="s">
        <v>20</v>
      </c>
      <c r="AL7" s="2" t="s">
        <v>9</v>
      </c>
      <c r="AM7" s="2" t="s">
        <v>5</v>
      </c>
      <c r="AN7" s="2" t="s">
        <v>9</v>
      </c>
      <c r="AO7" s="2" t="s">
        <v>9</v>
      </c>
      <c r="AP7" s="2" t="s">
        <v>138</v>
      </c>
      <c r="AQ7" s="2" t="s">
        <v>16</v>
      </c>
      <c r="AR7" s="2" t="s">
        <v>22</v>
      </c>
      <c r="AS7" s="2" t="s">
        <v>20</v>
      </c>
      <c r="AT7" s="2" t="s">
        <v>21</v>
      </c>
      <c r="AU7" s="2" t="s">
        <v>6</v>
      </c>
      <c r="AV7" s="2" t="s">
        <v>14</v>
      </c>
      <c r="AW7" s="2" t="s">
        <v>23</v>
      </c>
      <c r="AX7" s="2" t="s">
        <v>24</v>
      </c>
      <c r="AY7" s="2" t="s">
        <v>25</v>
      </c>
      <c r="AZ7" s="2" t="s">
        <v>26</v>
      </c>
      <c r="BA7" s="2" t="s">
        <v>8</v>
      </c>
      <c r="BB7" s="2" t="s">
        <v>27</v>
      </c>
      <c r="BC7" s="2" t="s">
        <v>9</v>
      </c>
      <c r="BD7" s="23"/>
      <c r="BE7"/>
      <c r="BF7"/>
    </row>
    <row r="8" spans="2:58" ht="25.5" customHeight="1">
      <c r="B8" s="26" t="s">
        <v>402</v>
      </c>
      <c r="C8" s="27"/>
      <c r="D8" s="4"/>
      <c r="E8" s="28"/>
      <c r="J8" s="31"/>
      <c r="K8" s="30"/>
      <c r="L8" s="88"/>
      <c r="M8" s="142"/>
      <c r="N8" s="36"/>
      <c r="O8" s="32" t="s">
        <v>29</v>
      </c>
      <c r="P8" s="33">
        <v>1</v>
      </c>
      <c r="Q8" s="33">
        <v>2</v>
      </c>
      <c r="R8" s="34">
        <v>3</v>
      </c>
      <c r="S8" s="35">
        <v>4</v>
      </c>
      <c r="T8" s="35">
        <v>5</v>
      </c>
      <c r="U8" s="35">
        <v>6</v>
      </c>
      <c r="V8" s="35">
        <v>7</v>
      </c>
      <c r="W8" s="35">
        <v>8</v>
      </c>
      <c r="X8" s="35">
        <v>9</v>
      </c>
      <c r="Y8" s="35">
        <v>10</v>
      </c>
      <c r="Z8" s="35">
        <v>11</v>
      </c>
      <c r="AA8" s="35">
        <v>12</v>
      </c>
      <c r="AB8" s="35">
        <v>13</v>
      </c>
      <c r="AC8" s="35">
        <v>14</v>
      </c>
      <c r="AD8" s="35">
        <v>15</v>
      </c>
      <c r="AE8" s="35">
        <v>16</v>
      </c>
      <c r="AF8" s="35">
        <v>17</v>
      </c>
      <c r="AG8" s="35">
        <v>18</v>
      </c>
      <c r="AH8" s="35">
        <v>19</v>
      </c>
      <c r="AI8" s="35">
        <v>20</v>
      </c>
      <c r="AJ8" s="35">
        <v>21</v>
      </c>
      <c r="AK8" s="35">
        <v>22</v>
      </c>
      <c r="AL8" s="35">
        <v>23</v>
      </c>
      <c r="AM8" s="35">
        <v>24</v>
      </c>
      <c r="AN8" s="35">
        <v>25</v>
      </c>
      <c r="AO8" s="35">
        <v>26</v>
      </c>
      <c r="AP8" s="35">
        <v>27</v>
      </c>
      <c r="AQ8" s="35">
        <v>28</v>
      </c>
      <c r="AR8" s="35">
        <v>29</v>
      </c>
      <c r="AS8" s="35">
        <v>30</v>
      </c>
      <c r="AT8" s="35">
        <v>31</v>
      </c>
      <c r="AU8" s="35">
        <v>32</v>
      </c>
      <c r="AV8" s="35">
        <v>33</v>
      </c>
      <c r="AW8" s="35">
        <v>34</v>
      </c>
      <c r="AX8" s="35">
        <v>35</v>
      </c>
      <c r="AY8" s="35">
        <v>36</v>
      </c>
      <c r="AZ8" s="35">
        <v>37</v>
      </c>
      <c r="BA8" s="35">
        <v>38</v>
      </c>
      <c r="BB8" s="35">
        <v>39</v>
      </c>
      <c r="BC8" s="35">
        <v>40</v>
      </c>
      <c r="BD8" s="36"/>
      <c r="BE8"/>
      <c r="BF8"/>
    </row>
    <row r="9" spans="10:58" ht="25.5" customHeight="1">
      <c r="J9" s="28"/>
      <c r="K9" s="37"/>
      <c r="L9" s="89"/>
      <c r="M9" s="143"/>
      <c r="N9" s="90"/>
      <c r="O9" s="39" t="s">
        <v>30</v>
      </c>
      <c r="P9" s="40">
        <v>40.9</v>
      </c>
      <c r="Q9" s="40">
        <v>24</v>
      </c>
      <c r="R9" s="41">
        <v>19.8</v>
      </c>
      <c r="S9" s="42">
        <v>30</v>
      </c>
      <c r="T9" s="42">
        <v>16.8</v>
      </c>
      <c r="U9" s="42">
        <v>37.5</v>
      </c>
      <c r="V9" s="43">
        <v>27</v>
      </c>
      <c r="W9" s="43">
        <v>38.6</v>
      </c>
      <c r="X9" s="43">
        <v>21</v>
      </c>
      <c r="Y9" s="43">
        <v>35</v>
      </c>
      <c r="Z9" s="43">
        <v>35</v>
      </c>
      <c r="AA9" s="43">
        <v>39</v>
      </c>
      <c r="AB9" s="43">
        <v>40</v>
      </c>
      <c r="AC9" s="43">
        <v>30</v>
      </c>
      <c r="AD9" s="43">
        <v>20.1</v>
      </c>
      <c r="AE9" s="43">
        <v>36.5</v>
      </c>
      <c r="AF9" s="43">
        <v>36</v>
      </c>
      <c r="AG9" s="43">
        <v>34</v>
      </c>
      <c r="AH9" s="43">
        <v>12.9</v>
      </c>
      <c r="AI9" s="43">
        <v>31</v>
      </c>
      <c r="AJ9" s="43">
        <v>38</v>
      </c>
      <c r="AK9" s="43">
        <v>39.8</v>
      </c>
      <c r="AL9" s="43">
        <v>38</v>
      </c>
      <c r="AM9" s="43">
        <v>41</v>
      </c>
      <c r="AN9" s="43">
        <v>18.2</v>
      </c>
      <c r="AO9" s="43">
        <v>41</v>
      </c>
      <c r="AP9" s="43">
        <v>20</v>
      </c>
      <c r="AQ9" s="43">
        <v>27</v>
      </c>
      <c r="AR9" s="43">
        <v>32</v>
      </c>
      <c r="AS9" s="43">
        <v>27</v>
      </c>
      <c r="AT9" s="43">
        <v>14</v>
      </c>
      <c r="AU9" s="43">
        <v>30.6</v>
      </c>
      <c r="AV9" s="43">
        <v>39.5</v>
      </c>
      <c r="AW9" s="43">
        <v>27.1</v>
      </c>
      <c r="AX9" s="43">
        <v>18.5</v>
      </c>
      <c r="AY9" s="43">
        <v>11</v>
      </c>
      <c r="AZ9" s="43">
        <v>25.2</v>
      </c>
      <c r="BA9" s="43">
        <v>28.6</v>
      </c>
      <c r="BB9" s="43">
        <v>30.3</v>
      </c>
      <c r="BC9" s="44">
        <v>15.1</v>
      </c>
      <c r="BD9" s="45"/>
      <c r="BE9"/>
      <c r="BF9"/>
    </row>
    <row r="10" spans="2:61" ht="24.75" customHeight="1">
      <c r="B10" s="144" t="s">
        <v>31</v>
      </c>
      <c r="C10" s="48" t="s">
        <v>403</v>
      </c>
      <c r="D10" s="48" t="s">
        <v>404</v>
      </c>
      <c r="E10" s="145" t="s">
        <v>34</v>
      </c>
      <c r="F10" s="50" t="s">
        <v>35</v>
      </c>
      <c r="G10" s="94" t="s">
        <v>36</v>
      </c>
      <c r="H10" s="52" t="s">
        <v>37</v>
      </c>
      <c r="I10" s="146" t="s">
        <v>38</v>
      </c>
      <c r="J10" s="53" t="s">
        <v>39</v>
      </c>
      <c r="K10" s="53" t="s">
        <v>40</v>
      </c>
      <c r="L10" s="53" t="s">
        <v>41</v>
      </c>
      <c r="M10" s="147" t="s">
        <v>405</v>
      </c>
      <c r="N10" s="54" t="s">
        <v>43</v>
      </c>
      <c r="O10" s="53" t="s">
        <v>44</v>
      </c>
      <c r="P10" s="55">
        <v>40</v>
      </c>
      <c r="Q10" s="56">
        <v>25</v>
      </c>
      <c r="R10" s="57">
        <v>15</v>
      </c>
      <c r="S10" s="56">
        <v>40</v>
      </c>
      <c r="T10" s="56">
        <v>40</v>
      </c>
      <c r="U10" s="56">
        <v>40</v>
      </c>
      <c r="V10" s="56">
        <v>30</v>
      </c>
      <c r="W10" s="56">
        <v>40</v>
      </c>
      <c r="X10" s="56">
        <v>15</v>
      </c>
      <c r="Y10" s="56">
        <v>30</v>
      </c>
      <c r="Z10" s="56">
        <v>30</v>
      </c>
      <c r="AA10" s="56">
        <v>40</v>
      </c>
      <c r="AB10" s="56">
        <v>40</v>
      </c>
      <c r="AC10" s="56">
        <v>40</v>
      </c>
      <c r="AD10" s="56">
        <v>15</v>
      </c>
      <c r="AE10" s="56">
        <v>40</v>
      </c>
      <c r="AF10" s="56">
        <v>30</v>
      </c>
      <c r="AG10" s="56">
        <v>40</v>
      </c>
      <c r="AH10" s="56">
        <v>15</v>
      </c>
      <c r="AI10" s="56">
        <v>40</v>
      </c>
      <c r="AJ10" s="56">
        <v>40</v>
      </c>
      <c r="AK10" s="56">
        <v>35</v>
      </c>
      <c r="AL10" s="56">
        <v>40</v>
      </c>
      <c r="AM10" s="56">
        <v>40</v>
      </c>
      <c r="AN10" s="56">
        <v>15</v>
      </c>
      <c r="AO10" s="56">
        <v>40</v>
      </c>
      <c r="AP10" s="56">
        <v>15</v>
      </c>
      <c r="AQ10" s="56">
        <v>25</v>
      </c>
      <c r="AR10" s="56">
        <v>40</v>
      </c>
      <c r="AS10" s="56">
        <v>25</v>
      </c>
      <c r="AT10" s="56">
        <v>15</v>
      </c>
      <c r="AU10" s="56">
        <v>25</v>
      </c>
      <c r="AV10" s="56">
        <v>40</v>
      </c>
      <c r="AW10" s="56">
        <v>25</v>
      </c>
      <c r="AX10" s="56">
        <v>15</v>
      </c>
      <c r="AY10" s="56">
        <v>25</v>
      </c>
      <c r="AZ10" s="56">
        <v>40</v>
      </c>
      <c r="BA10" s="56">
        <v>40</v>
      </c>
      <c r="BB10" s="56">
        <v>40</v>
      </c>
      <c r="BC10" s="56">
        <v>40</v>
      </c>
      <c r="BD10" s="58"/>
      <c r="BE10"/>
      <c r="BF10" s="59" t="s">
        <v>45</v>
      </c>
      <c r="BG10"/>
      <c r="BH10"/>
      <c r="BI10"/>
    </row>
    <row r="11" spans="2:61" ht="18" customHeight="1">
      <c r="B11" s="148">
        <v>1</v>
      </c>
      <c r="C11" s="61" t="s">
        <v>406</v>
      </c>
      <c r="D11" s="61" t="s">
        <v>356</v>
      </c>
      <c r="E11" s="62" t="s">
        <v>407</v>
      </c>
      <c r="F11" s="63">
        <v>68</v>
      </c>
      <c r="G11" s="101">
        <f>F11*100/68</f>
        <v>100</v>
      </c>
      <c r="H11" s="65">
        <f>F11*100/80</f>
        <v>85</v>
      </c>
      <c r="I11" s="149" t="s">
        <v>408</v>
      </c>
      <c r="J11" s="68" t="s">
        <v>409</v>
      </c>
      <c r="K11" s="67" t="s">
        <v>410</v>
      </c>
      <c r="L11" s="68" t="s">
        <v>411</v>
      </c>
      <c r="M11" s="67">
        <v>30</v>
      </c>
      <c r="N11" s="108" t="s">
        <v>281</v>
      </c>
      <c r="O11" s="67"/>
      <c r="P11" s="73">
        <v>2</v>
      </c>
      <c r="Q11" s="73">
        <v>2</v>
      </c>
      <c r="R11" s="73">
        <v>2</v>
      </c>
      <c r="S11" s="70">
        <v>2</v>
      </c>
      <c r="T11" s="70">
        <v>2</v>
      </c>
      <c r="U11" s="70">
        <v>1</v>
      </c>
      <c r="V11" s="70">
        <v>2</v>
      </c>
      <c r="W11" s="70">
        <v>2</v>
      </c>
      <c r="X11" s="70">
        <v>2</v>
      </c>
      <c r="Y11" s="70">
        <v>2</v>
      </c>
      <c r="Z11" s="70">
        <v>1</v>
      </c>
      <c r="AA11" s="70">
        <v>1</v>
      </c>
      <c r="AB11" s="70">
        <v>2</v>
      </c>
      <c r="AC11" s="70">
        <v>2</v>
      </c>
      <c r="AD11" s="70">
        <v>1</v>
      </c>
      <c r="AE11" s="70">
        <v>2</v>
      </c>
      <c r="AF11" s="70">
        <v>1</v>
      </c>
      <c r="AG11" s="70">
        <v>2</v>
      </c>
      <c r="AH11" s="70">
        <v>1</v>
      </c>
      <c r="AI11" s="70">
        <v>1</v>
      </c>
      <c r="AJ11" s="70">
        <v>1</v>
      </c>
      <c r="AK11" s="70">
        <v>2</v>
      </c>
      <c r="AL11" s="70">
        <v>2</v>
      </c>
      <c r="AM11" s="70">
        <v>2</v>
      </c>
      <c r="AN11" s="70">
        <v>2</v>
      </c>
      <c r="AO11" s="70">
        <v>2</v>
      </c>
      <c r="AP11" s="70">
        <v>1</v>
      </c>
      <c r="AQ11" s="70">
        <v>2</v>
      </c>
      <c r="AR11" s="70">
        <v>1</v>
      </c>
      <c r="AS11" s="70">
        <v>2</v>
      </c>
      <c r="AT11" s="70">
        <v>2</v>
      </c>
      <c r="AU11" s="70">
        <v>2</v>
      </c>
      <c r="AV11" s="70">
        <v>2</v>
      </c>
      <c r="AW11" s="70">
        <v>1</v>
      </c>
      <c r="AX11" s="70">
        <v>2</v>
      </c>
      <c r="AY11" s="70">
        <v>1</v>
      </c>
      <c r="AZ11" s="70">
        <v>2</v>
      </c>
      <c r="BA11" s="70">
        <v>2</v>
      </c>
      <c r="BB11" s="70">
        <v>2</v>
      </c>
      <c r="BC11" s="70">
        <v>2</v>
      </c>
      <c r="BD11" s="71">
        <f>SUM(P11:BC11)</f>
        <v>68</v>
      </c>
      <c r="BE11" s="72">
        <f>SUM(P11:BC11)</f>
        <v>68</v>
      </c>
      <c r="BF11" s="68"/>
      <c r="BG11"/>
      <c r="BH11"/>
      <c r="BI11"/>
    </row>
    <row r="12" spans="1:61" ht="18" customHeight="1">
      <c r="A12" s="150"/>
      <c r="B12" s="148">
        <v>2</v>
      </c>
      <c r="C12" s="77" t="s">
        <v>412</v>
      </c>
      <c r="D12" s="61" t="s">
        <v>413</v>
      </c>
      <c r="E12" s="62" t="s">
        <v>414</v>
      </c>
      <c r="F12" s="63">
        <v>67</v>
      </c>
      <c r="G12" s="101">
        <f>F12*100/68</f>
        <v>98.52941176470588</v>
      </c>
      <c r="H12" s="65">
        <f>F12*100/80</f>
        <v>83.75</v>
      </c>
      <c r="I12" s="151" t="s">
        <v>408</v>
      </c>
      <c r="J12" s="68" t="s">
        <v>415</v>
      </c>
      <c r="K12" s="67" t="s">
        <v>205</v>
      </c>
      <c r="L12" s="68" t="s">
        <v>174</v>
      </c>
      <c r="M12" s="67" t="s">
        <v>388</v>
      </c>
      <c r="N12" s="108" t="s">
        <v>389</v>
      </c>
      <c r="O12" s="69"/>
      <c r="P12" s="70">
        <v>2</v>
      </c>
      <c r="Q12" s="70">
        <v>2</v>
      </c>
      <c r="R12" s="70">
        <v>2</v>
      </c>
      <c r="S12" s="70">
        <v>2</v>
      </c>
      <c r="T12" s="70">
        <v>2</v>
      </c>
      <c r="U12" s="70">
        <v>2</v>
      </c>
      <c r="V12" s="70">
        <v>2</v>
      </c>
      <c r="W12" s="70">
        <v>1</v>
      </c>
      <c r="X12" s="70">
        <v>2</v>
      </c>
      <c r="Y12" s="70">
        <v>2</v>
      </c>
      <c r="Z12" s="70">
        <v>1</v>
      </c>
      <c r="AA12" s="70">
        <v>1</v>
      </c>
      <c r="AB12" s="70">
        <v>2</v>
      </c>
      <c r="AC12" s="70">
        <v>1</v>
      </c>
      <c r="AD12" s="70">
        <v>2</v>
      </c>
      <c r="AE12" s="70">
        <v>1</v>
      </c>
      <c r="AF12" s="70">
        <v>1</v>
      </c>
      <c r="AG12" s="70">
        <v>2</v>
      </c>
      <c r="AH12" s="70">
        <v>2</v>
      </c>
      <c r="AI12" s="70">
        <v>1</v>
      </c>
      <c r="AJ12" s="70">
        <v>2</v>
      </c>
      <c r="AK12" s="70">
        <v>2</v>
      </c>
      <c r="AL12" s="70">
        <v>2</v>
      </c>
      <c r="AM12" s="70">
        <v>2</v>
      </c>
      <c r="AN12" s="70">
        <v>2</v>
      </c>
      <c r="AO12" s="70">
        <v>2</v>
      </c>
      <c r="AP12" s="70">
        <v>2</v>
      </c>
      <c r="AQ12" s="70">
        <v>2</v>
      </c>
      <c r="AR12" s="70">
        <v>1</v>
      </c>
      <c r="AS12" s="70">
        <v>2</v>
      </c>
      <c r="AT12" s="70">
        <v>2</v>
      </c>
      <c r="AU12" s="70">
        <v>1</v>
      </c>
      <c r="AV12" s="70">
        <v>2</v>
      </c>
      <c r="AW12" s="70">
        <v>2</v>
      </c>
      <c r="AX12" s="70">
        <v>2</v>
      </c>
      <c r="AY12" s="70">
        <v>2</v>
      </c>
      <c r="AZ12" s="70">
        <v>2</v>
      </c>
      <c r="BA12" s="70">
        <v>1</v>
      </c>
      <c r="BB12" s="70">
        <v>1</v>
      </c>
      <c r="BC12" s="70">
        <v>0</v>
      </c>
      <c r="BD12" s="71">
        <f>SUM(P12:BC12)</f>
        <v>67</v>
      </c>
      <c r="BE12" s="72">
        <f>SUM(P12:BC12)</f>
        <v>67</v>
      </c>
      <c r="BF12" s="68">
        <v>0</v>
      </c>
      <c r="BG12"/>
      <c r="BH12"/>
      <c r="BI12"/>
    </row>
    <row r="13" spans="1:61" ht="18" customHeight="1">
      <c r="A13" s="96"/>
      <c r="B13" s="148">
        <v>3</v>
      </c>
      <c r="C13" s="77" t="s">
        <v>416</v>
      </c>
      <c r="D13" s="61" t="s">
        <v>183</v>
      </c>
      <c r="E13" s="62" t="s">
        <v>417</v>
      </c>
      <c r="F13" s="63">
        <v>66</v>
      </c>
      <c r="G13" s="101">
        <f>F13*100/68</f>
        <v>97.05882352941177</v>
      </c>
      <c r="H13" s="65">
        <f>F13*100/80</f>
        <v>82.5</v>
      </c>
      <c r="I13" s="151" t="s">
        <v>408</v>
      </c>
      <c r="J13" s="68" t="s">
        <v>418</v>
      </c>
      <c r="K13" s="67" t="s">
        <v>392</v>
      </c>
      <c r="L13" s="68" t="s">
        <v>333</v>
      </c>
      <c r="M13" s="67" t="s">
        <v>419</v>
      </c>
      <c r="N13" s="108" t="s">
        <v>420</v>
      </c>
      <c r="O13" s="67"/>
      <c r="P13" s="73">
        <v>2</v>
      </c>
      <c r="Q13" s="70">
        <v>1</v>
      </c>
      <c r="R13" s="70">
        <v>2</v>
      </c>
      <c r="S13" s="70">
        <v>1</v>
      </c>
      <c r="T13" s="70">
        <v>2</v>
      </c>
      <c r="U13" s="70">
        <v>2</v>
      </c>
      <c r="V13" s="70">
        <v>1</v>
      </c>
      <c r="W13" s="70">
        <v>1</v>
      </c>
      <c r="X13" s="70">
        <v>2</v>
      </c>
      <c r="Y13" s="70">
        <v>2</v>
      </c>
      <c r="Z13" s="70">
        <v>2</v>
      </c>
      <c r="AA13" s="70">
        <v>2</v>
      </c>
      <c r="AB13" s="70">
        <v>2</v>
      </c>
      <c r="AC13" s="70">
        <v>1</v>
      </c>
      <c r="AD13" s="70">
        <v>1</v>
      </c>
      <c r="AE13" s="70">
        <v>1</v>
      </c>
      <c r="AF13" s="70">
        <v>2</v>
      </c>
      <c r="AG13" s="70">
        <v>2</v>
      </c>
      <c r="AH13" s="70">
        <v>2</v>
      </c>
      <c r="AI13" s="70">
        <v>2</v>
      </c>
      <c r="AJ13" s="70">
        <v>1</v>
      </c>
      <c r="AK13" s="70">
        <v>2</v>
      </c>
      <c r="AL13" s="70">
        <v>2</v>
      </c>
      <c r="AM13" s="70">
        <v>2</v>
      </c>
      <c r="AN13" s="70">
        <v>2</v>
      </c>
      <c r="AO13" s="70">
        <v>1</v>
      </c>
      <c r="AP13" s="70">
        <v>1</v>
      </c>
      <c r="AQ13" s="70">
        <v>2</v>
      </c>
      <c r="AR13" s="70">
        <v>2</v>
      </c>
      <c r="AS13" s="70">
        <v>2</v>
      </c>
      <c r="AT13" s="70">
        <v>1</v>
      </c>
      <c r="AU13" s="70">
        <v>1</v>
      </c>
      <c r="AV13" s="70">
        <v>2</v>
      </c>
      <c r="AW13" s="70">
        <v>2</v>
      </c>
      <c r="AX13" s="70">
        <v>2</v>
      </c>
      <c r="AY13" s="70">
        <v>2</v>
      </c>
      <c r="AZ13" s="70">
        <v>1</v>
      </c>
      <c r="BA13" s="70">
        <v>2</v>
      </c>
      <c r="BB13" s="70">
        <v>2</v>
      </c>
      <c r="BC13" s="70">
        <v>1</v>
      </c>
      <c r="BD13" s="71">
        <f>SUM(P13:BC13)</f>
        <v>66</v>
      </c>
      <c r="BE13" s="72">
        <f>SUM(P13:BC13)</f>
        <v>66</v>
      </c>
      <c r="BF13" s="68"/>
      <c r="BG13"/>
      <c r="BH13"/>
      <c r="BI13"/>
    </row>
    <row r="14" spans="2:61" ht="18" customHeight="1">
      <c r="B14" s="148">
        <v>4</v>
      </c>
      <c r="C14" s="61" t="s">
        <v>421</v>
      </c>
      <c r="D14" s="61" t="s">
        <v>264</v>
      </c>
      <c r="E14" s="62" t="s">
        <v>422</v>
      </c>
      <c r="F14" s="63">
        <v>63</v>
      </c>
      <c r="G14" s="101">
        <f>F14*100/68</f>
        <v>92.6470588235294</v>
      </c>
      <c r="H14" s="65">
        <f>F14*100/80</f>
        <v>78.75</v>
      </c>
      <c r="I14" s="151" t="s">
        <v>408</v>
      </c>
      <c r="J14" s="68" t="s">
        <v>418</v>
      </c>
      <c r="K14" s="67" t="s">
        <v>423</v>
      </c>
      <c r="L14" s="68" t="s">
        <v>192</v>
      </c>
      <c r="M14" s="67"/>
      <c r="N14" s="108"/>
      <c r="O14" s="67"/>
      <c r="P14" s="73">
        <v>2</v>
      </c>
      <c r="Q14" s="70">
        <v>0</v>
      </c>
      <c r="R14" s="70">
        <v>2</v>
      </c>
      <c r="S14" s="70">
        <v>1</v>
      </c>
      <c r="T14" s="70">
        <v>2</v>
      </c>
      <c r="U14" s="70">
        <v>2</v>
      </c>
      <c r="V14" s="70">
        <v>2</v>
      </c>
      <c r="W14" s="70">
        <v>2</v>
      </c>
      <c r="X14" s="70">
        <v>0</v>
      </c>
      <c r="Y14" s="70">
        <v>2</v>
      </c>
      <c r="Z14" s="70">
        <v>1</v>
      </c>
      <c r="AA14" s="70">
        <v>1</v>
      </c>
      <c r="AB14" s="70">
        <v>2</v>
      </c>
      <c r="AC14" s="70">
        <v>1</v>
      </c>
      <c r="AD14" s="70">
        <v>2</v>
      </c>
      <c r="AE14" s="70">
        <v>2</v>
      </c>
      <c r="AF14" s="70">
        <v>2</v>
      </c>
      <c r="AG14" s="70">
        <v>2</v>
      </c>
      <c r="AH14" s="70">
        <v>2</v>
      </c>
      <c r="AI14" s="70">
        <v>2</v>
      </c>
      <c r="AJ14" s="70">
        <v>2</v>
      </c>
      <c r="AK14" s="70">
        <v>2</v>
      </c>
      <c r="AL14" s="70">
        <v>1</v>
      </c>
      <c r="AM14" s="70">
        <v>0</v>
      </c>
      <c r="AN14" s="70">
        <v>1</v>
      </c>
      <c r="AO14" s="70">
        <v>2</v>
      </c>
      <c r="AP14" s="70">
        <v>1</v>
      </c>
      <c r="AQ14" s="70">
        <v>2</v>
      </c>
      <c r="AR14" s="70">
        <v>2</v>
      </c>
      <c r="AS14" s="70">
        <v>2</v>
      </c>
      <c r="AT14" s="70">
        <v>2</v>
      </c>
      <c r="AU14" s="70">
        <v>2</v>
      </c>
      <c r="AV14" s="70">
        <v>2</v>
      </c>
      <c r="AW14" s="70">
        <v>2</v>
      </c>
      <c r="AX14" s="70">
        <v>2</v>
      </c>
      <c r="AY14" s="70">
        <v>1</v>
      </c>
      <c r="AZ14" s="70">
        <v>2</v>
      </c>
      <c r="BA14" s="70">
        <v>2</v>
      </c>
      <c r="BB14" s="70">
        <v>1</v>
      </c>
      <c r="BC14" s="70">
        <v>0</v>
      </c>
      <c r="BD14" s="71">
        <f>SUM(P14:BC14)</f>
        <v>63</v>
      </c>
      <c r="BE14" s="72">
        <f>SUM(P14:BC14)</f>
        <v>63</v>
      </c>
      <c r="BF14" s="68"/>
      <c r="BG14"/>
      <c r="BH14"/>
      <c r="BI14"/>
    </row>
    <row r="15" spans="1:61" ht="18" customHeight="1">
      <c r="A15" s="96"/>
      <c r="B15" s="148">
        <v>5</v>
      </c>
      <c r="C15" s="77" t="s">
        <v>424</v>
      </c>
      <c r="D15" s="61" t="s">
        <v>202</v>
      </c>
      <c r="E15" s="62" t="s">
        <v>425</v>
      </c>
      <c r="F15" s="63">
        <v>58</v>
      </c>
      <c r="G15" s="101">
        <f>F15*100/68</f>
        <v>85.29411764705883</v>
      </c>
      <c r="H15" s="65">
        <f>F15*100/80</f>
        <v>72.5</v>
      </c>
      <c r="I15" s="151" t="s">
        <v>408</v>
      </c>
      <c r="J15" s="68" t="s">
        <v>426</v>
      </c>
      <c r="K15" s="67" t="s">
        <v>427</v>
      </c>
      <c r="L15" s="127" t="s">
        <v>292</v>
      </c>
      <c r="M15" s="67" t="s">
        <v>428</v>
      </c>
      <c r="N15" s="108">
        <v>4.53</v>
      </c>
      <c r="O15" s="69"/>
      <c r="P15" s="70">
        <v>2</v>
      </c>
      <c r="Q15" s="70">
        <v>2</v>
      </c>
      <c r="R15" s="70">
        <v>2</v>
      </c>
      <c r="S15" s="70">
        <v>2</v>
      </c>
      <c r="T15" s="70">
        <v>2</v>
      </c>
      <c r="U15" s="70">
        <v>1</v>
      </c>
      <c r="V15" s="70">
        <v>1</v>
      </c>
      <c r="W15" s="70">
        <v>2</v>
      </c>
      <c r="X15" s="70">
        <v>1</v>
      </c>
      <c r="Y15" s="70">
        <v>2</v>
      </c>
      <c r="Z15" s="70">
        <v>1</v>
      </c>
      <c r="AA15" s="70">
        <v>2</v>
      </c>
      <c r="AB15" s="70">
        <v>2</v>
      </c>
      <c r="AC15" s="70">
        <v>0</v>
      </c>
      <c r="AD15" s="70">
        <v>1</v>
      </c>
      <c r="AE15" s="70">
        <v>1</v>
      </c>
      <c r="AF15" s="70">
        <v>1</v>
      </c>
      <c r="AG15" s="70">
        <v>1</v>
      </c>
      <c r="AH15" s="70">
        <v>2</v>
      </c>
      <c r="AI15" s="70">
        <v>2</v>
      </c>
      <c r="AJ15" s="70">
        <v>1</v>
      </c>
      <c r="AK15" s="70">
        <v>2</v>
      </c>
      <c r="AL15" s="70">
        <v>2</v>
      </c>
      <c r="AM15" s="70">
        <v>1</v>
      </c>
      <c r="AN15" s="70">
        <v>1</v>
      </c>
      <c r="AO15" s="70">
        <v>2</v>
      </c>
      <c r="AP15" s="70">
        <v>2</v>
      </c>
      <c r="AQ15" s="70">
        <v>1</v>
      </c>
      <c r="AR15" s="70">
        <v>2</v>
      </c>
      <c r="AS15" s="70">
        <v>1</v>
      </c>
      <c r="AT15" s="70">
        <v>2</v>
      </c>
      <c r="AU15" s="70">
        <v>1</v>
      </c>
      <c r="AV15" s="70">
        <v>1</v>
      </c>
      <c r="AW15" s="70">
        <v>1</v>
      </c>
      <c r="AX15" s="70">
        <v>1</v>
      </c>
      <c r="AY15" s="70">
        <v>1</v>
      </c>
      <c r="AZ15" s="70">
        <v>2</v>
      </c>
      <c r="BA15" s="70">
        <v>1</v>
      </c>
      <c r="BB15" s="70">
        <v>2</v>
      </c>
      <c r="BC15" s="70">
        <v>1</v>
      </c>
      <c r="BD15" s="71">
        <f>SUM(P15:BC15)</f>
        <v>58</v>
      </c>
      <c r="BE15" s="72">
        <f>SUM(P15:BC15)</f>
        <v>58</v>
      </c>
      <c r="BF15" s="68">
        <v>1</v>
      </c>
      <c r="BG15"/>
      <c r="BH15"/>
      <c r="BI15"/>
    </row>
    <row r="16" spans="1:61" ht="18" customHeight="1">
      <c r="A16" s="96"/>
      <c r="B16" s="148">
        <v>6</v>
      </c>
      <c r="C16" s="77" t="s">
        <v>429</v>
      </c>
      <c r="D16" s="61" t="s">
        <v>356</v>
      </c>
      <c r="E16" s="130" t="s">
        <v>430</v>
      </c>
      <c r="F16" s="63">
        <v>57</v>
      </c>
      <c r="G16" s="101">
        <f>F16*100/68</f>
        <v>83.82352941176471</v>
      </c>
      <c r="H16" s="65">
        <f>F16*100/80</f>
        <v>71.25</v>
      </c>
      <c r="I16" s="151" t="s">
        <v>408</v>
      </c>
      <c r="J16" s="68" t="s">
        <v>431</v>
      </c>
      <c r="K16" s="67" t="s">
        <v>432</v>
      </c>
      <c r="L16" s="68" t="s">
        <v>433</v>
      </c>
      <c r="M16" s="67" t="s">
        <v>156</v>
      </c>
      <c r="N16" s="108" t="s">
        <v>434</v>
      </c>
      <c r="O16" s="69"/>
      <c r="P16" s="70">
        <v>2</v>
      </c>
      <c r="Q16" s="70">
        <v>1</v>
      </c>
      <c r="R16" s="70">
        <v>2</v>
      </c>
      <c r="S16" s="70">
        <v>1</v>
      </c>
      <c r="T16" s="70">
        <v>2</v>
      </c>
      <c r="U16" s="70">
        <v>2</v>
      </c>
      <c r="V16" s="70">
        <v>2</v>
      </c>
      <c r="W16" s="70">
        <v>1</v>
      </c>
      <c r="X16" s="70">
        <v>0</v>
      </c>
      <c r="Y16" s="70">
        <v>1</v>
      </c>
      <c r="Z16" s="70">
        <v>2</v>
      </c>
      <c r="AA16" s="70">
        <v>1</v>
      </c>
      <c r="AB16" s="70">
        <v>2</v>
      </c>
      <c r="AC16" s="70">
        <v>1</v>
      </c>
      <c r="AD16" s="70">
        <v>1</v>
      </c>
      <c r="AE16" s="70">
        <v>2</v>
      </c>
      <c r="AF16" s="70">
        <v>1</v>
      </c>
      <c r="AG16" s="70">
        <v>1</v>
      </c>
      <c r="AH16" s="70">
        <v>1</v>
      </c>
      <c r="AI16" s="70">
        <v>2</v>
      </c>
      <c r="AJ16" s="70">
        <v>2</v>
      </c>
      <c r="AK16" s="70">
        <v>1</v>
      </c>
      <c r="AL16" s="70">
        <v>2</v>
      </c>
      <c r="AM16" s="70">
        <v>1</v>
      </c>
      <c r="AN16" s="70">
        <v>1</v>
      </c>
      <c r="AO16" s="70">
        <v>2</v>
      </c>
      <c r="AP16" s="70">
        <v>1</v>
      </c>
      <c r="AQ16" s="70">
        <v>1</v>
      </c>
      <c r="AR16" s="70">
        <v>1</v>
      </c>
      <c r="AS16" s="70">
        <v>2</v>
      </c>
      <c r="AT16" s="70">
        <v>2</v>
      </c>
      <c r="AU16" s="70">
        <v>1</v>
      </c>
      <c r="AV16" s="70">
        <v>2</v>
      </c>
      <c r="AW16" s="70">
        <v>2</v>
      </c>
      <c r="AX16" s="70">
        <v>1</v>
      </c>
      <c r="AY16" s="70">
        <v>2</v>
      </c>
      <c r="AZ16" s="70">
        <v>2</v>
      </c>
      <c r="BA16" s="70">
        <v>1</v>
      </c>
      <c r="BB16" s="70">
        <v>1</v>
      </c>
      <c r="BC16" s="70">
        <v>1</v>
      </c>
      <c r="BD16" s="71">
        <f>SUM(P16:BC16)</f>
        <v>57</v>
      </c>
      <c r="BE16" s="72">
        <f>SUM(P16:BC16)</f>
        <v>57</v>
      </c>
      <c r="BF16" s="68">
        <v>0</v>
      </c>
      <c r="BG16"/>
      <c r="BH16"/>
      <c r="BI16"/>
    </row>
    <row r="17" spans="1:61" ht="18" customHeight="1">
      <c r="A17" s="96"/>
      <c r="B17" s="148">
        <v>7</v>
      </c>
      <c r="C17" s="77" t="s">
        <v>435</v>
      </c>
      <c r="D17" s="61" t="s">
        <v>436</v>
      </c>
      <c r="E17" s="62" t="s">
        <v>437</v>
      </c>
      <c r="F17" s="63">
        <v>55</v>
      </c>
      <c r="G17" s="101">
        <f>F17*100/68</f>
        <v>80.88235294117646</v>
      </c>
      <c r="H17" s="65">
        <f>F17*100/80</f>
        <v>68.75</v>
      </c>
      <c r="I17" s="149" t="s">
        <v>408</v>
      </c>
      <c r="J17" s="68" t="s">
        <v>438</v>
      </c>
      <c r="K17" s="67" t="s">
        <v>439</v>
      </c>
      <c r="L17" s="68">
        <v>9</v>
      </c>
      <c r="M17" s="67" t="s">
        <v>440</v>
      </c>
      <c r="N17" s="108" t="s">
        <v>441</v>
      </c>
      <c r="O17" s="67"/>
      <c r="P17" s="73">
        <v>1</v>
      </c>
      <c r="Q17" s="70">
        <v>2</v>
      </c>
      <c r="R17" s="70">
        <v>2</v>
      </c>
      <c r="S17" s="70">
        <v>2</v>
      </c>
      <c r="T17" s="70">
        <v>2</v>
      </c>
      <c r="U17" s="70">
        <v>1</v>
      </c>
      <c r="V17" s="70">
        <v>2</v>
      </c>
      <c r="W17" s="70">
        <v>1</v>
      </c>
      <c r="X17" s="70">
        <v>1</v>
      </c>
      <c r="Y17" s="70">
        <v>1</v>
      </c>
      <c r="Z17" s="70">
        <v>1</v>
      </c>
      <c r="AA17" s="70">
        <v>1</v>
      </c>
      <c r="AB17" s="70">
        <v>2</v>
      </c>
      <c r="AC17" s="70">
        <v>2</v>
      </c>
      <c r="AD17" s="70">
        <v>1</v>
      </c>
      <c r="AE17" s="70">
        <v>1</v>
      </c>
      <c r="AF17" s="70">
        <v>1</v>
      </c>
      <c r="AG17" s="70">
        <v>2</v>
      </c>
      <c r="AH17" s="70">
        <v>1</v>
      </c>
      <c r="AI17" s="70">
        <v>2</v>
      </c>
      <c r="AJ17" s="70">
        <v>1</v>
      </c>
      <c r="AK17" s="70">
        <v>1</v>
      </c>
      <c r="AL17" s="70">
        <v>1</v>
      </c>
      <c r="AM17" s="70">
        <v>1</v>
      </c>
      <c r="AN17" s="70">
        <v>0</v>
      </c>
      <c r="AO17" s="70">
        <v>1</v>
      </c>
      <c r="AP17" s="70">
        <v>1</v>
      </c>
      <c r="AQ17" s="70">
        <v>1</v>
      </c>
      <c r="AR17" s="70">
        <v>2</v>
      </c>
      <c r="AS17" s="70">
        <v>2</v>
      </c>
      <c r="AT17" s="70">
        <v>1</v>
      </c>
      <c r="AU17" s="70">
        <v>2</v>
      </c>
      <c r="AV17" s="70">
        <v>1</v>
      </c>
      <c r="AW17" s="70">
        <v>1</v>
      </c>
      <c r="AX17" s="70">
        <v>1</v>
      </c>
      <c r="AY17" s="70">
        <v>1</v>
      </c>
      <c r="AZ17" s="70">
        <v>2</v>
      </c>
      <c r="BA17" s="70">
        <v>2</v>
      </c>
      <c r="BB17" s="70">
        <v>2</v>
      </c>
      <c r="BC17" s="70">
        <v>2</v>
      </c>
      <c r="BD17" s="71">
        <f>SUM(P17:BC17)</f>
        <v>55</v>
      </c>
      <c r="BE17" s="72">
        <f>SUM(P17:BC17)</f>
        <v>55</v>
      </c>
      <c r="BF17" s="68">
        <v>0</v>
      </c>
      <c r="BG17"/>
      <c r="BH17"/>
      <c r="BI17"/>
    </row>
    <row r="18" spans="1:61" ht="18" customHeight="1">
      <c r="A18" s="96"/>
      <c r="B18" s="148">
        <v>7</v>
      </c>
      <c r="C18" s="77" t="s">
        <v>442</v>
      </c>
      <c r="D18" s="61" t="s">
        <v>443</v>
      </c>
      <c r="E18" s="152" t="s">
        <v>444</v>
      </c>
      <c r="F18" s="63">
        <v>55</v>
      </c>
      <c r="G18" s="101">
        <f>F18*100/68</f>
        <v>80.88235294117646</v>
      </c>
      <c r="H18" s="65">
        <f>F18*100/80</f>
        <v>68.75</v>
      </c>
      <c r="I18" s="149" t="s">
        <v>408</v>
      </c>
      <c r="J18" s="153" t="s">
        <v>409</v>
      </c>
      <c r="K18" s="68" t="s">
        <v>445</v>
      </c>
      <c r="L18" s="68" t="s">
        <v>192</v>
      </c>
      <c r="M18" s="68" t="s">
        <v>156</v>
      </c>
      <c r="N18" s="68" t="s">
        <v>446</v>
      </c>
      <c r="O18" s="69"/>
      <c r="P18" s="70">
        <v>1</v>
      </c>
      <c r="Q18" s="70">
        <v>1</v>
      </c>
      <c r="R18" s="70">
        <v>2</v>
      </c>
      <c r="S18" s="70">
        <v>2</v>
      </c>
      <c r="T18" s="70">
        <v>1</v>
      </c>
      <c r="U18" s="70">
        <v>2</v>
      </c>
      <c r="V18" s="70">
        <v>2</v>
      </c>
      <c r="W18" s="70">
        <v>1</v>
      </c>
      <c r="X18" s="70">
        <v>1</v>
      </c>
      <c r="Y18" s="70">
        <v>1</v>
      </c>
      <c r="Z18" s="70">
        <v>1</v>
      </c>
      <c r="AA18" s="70">
        <v>1</v>
      </c>
      <c r="AB18" s="70">
        <v>2</v>
      </c>
      <c r="AC18" s="70">
        <v>1</v>
      </c>
      <c r="AD18" s="70">
        <v>2</v>
      </c>
      <c r="AE18" s="70">
        <v>1</v>
      </c>
      <c r="AF18" s="70">
        <v>1</v>
      </c>
      <c r="AG18" s="70">
        <v>1</v>
      </c>
      <c r="AH18" s="70">
        <v>1</v>
      </c>
      <c r="AI18" s="70">
        <v>2</v>
      </c>
      <c r="AJ18" s="70">
        <v>1</v>
      </c>
      <c r="AK18" s="70">
        <v>1</v>
      </c>
      <c r="AL18" s="70">
        <v>1</v>
      </c>
      <c r="AM18" s="70">
        <v>1</v>
      </c>
      <c r="AN18" s="70">
        <v>1</v>
      </c>
      <c r="AO18" s="70">
        <v>2</v>
      </c>
      <c r="AP18" s="70">
        <v>1</v>
      </c>
      <c r="AQ18" s="70">
        <v>1</v>
      </c>
      <c r="AR18" s="70">
        <v>1</v>
      </c>
      <c r="AS18" s="70">
        <v>2</v>
      </c>
      <c r="AT18" s="70">
        <v>2</v>
      </c>
      <c r="AU18" s="70">
        <v>1</v>
      </c>
      <c r="AV18" s="70">
        <v>1</v>
      </c>
      <c r="AW18" s="70">
        <v>2</v>
      </c>
      <c r="AX18" s="70">
        <v>2</v>
      </c>
      <c r="AY18" s="70">
        <v>1</v>
      </c>
      <c r="AZ18" s="70">
        <v>2</v>
      </c>
      <c r="BA18" s="70">
        <v>2</v>
      </c>
      <c r="BB18" s="70">
        <v>2</v>
      </c>
      <c r="BC18" s="70">
        <v>1</v>
      </c>
      <c r="BD18" s="71">
        <f>SUM(P18:BC18)</f>
        <v>55</v>
      </c>
      <c r="BE18" s="72">
        <f>SUM(P18:BC18)</f>
        <v>55</v>
      </c>
      <c r="BF18" s="68">
        <v>1</v>
      </c>
      <c r="BG18"/>
      <c r="BH18"/>
      <c r="BI18"/>
    </row>
    <row r="19" spans="2:61" ht="18" customHeight="1">
      <c r="B19" s="148">
        <v>9</v>
      </c>
      <c r="C19" s="61" t="s">
        <v>447</v>
      </c>
      <c r="D19" s="61" t="s">
        <v>98</v>
      </c>
      <c r="E19" s="62" t="s">
        <v>448</v>
      </c>
      <c r="F19" s="63">
        <v>54</v>
      </c>
      <c r="G19" s="101">
        <f>F19*100/68</f>
        <v>79.41176470588235</v>
      </c>
      <c r="H19" s="65">
        <f>F19*100/80</f>
        <v>67.5</v>
      </c>
      <c r="I19" s="151" t="s">
        <v>408</v>
      </c>
      <c r="J19" s="68" t="s">
        <v>449</v>
      </c>
      <c r="K19" s="67" t="s">
        <v>450</v>
      </c>
      <c r="L19" s="68">
        <v>12</v>
      </c>
      <c r="M19" s="67">
        <v>25</v>
      </c>
      <c r="N19" s="108" t="s">
        <v>451</v>
      </c>
      <c r="O19" s="67"/>
      <c r="P19" s="73">
        <v>1</v>
      </c>
      <c r="Q19" s="73">
        <v>1</v>
      </c>
      <c r="R19" s="70">
        <v>2</v>
      </c>
      <c r="S19" s="70">
        <v>1</v>
      </c>
      <c r="T19" s="70">
        <v>1</v>
      </c>
      <c r="U19" s="70">
        <v>2</v>
      </c>
      <c r="V19" s="70">
        <v>1</v>
      </c>
      <c r="W19" s="70">
        <v>1</v>
      </c>
      <c r="X19" s="70">
        <v>2</v>
      </c>
      <c r="Y19" s="70">
        <v>1</v>
      </c>
      <c r="Z19" s="70">
        <v>2</v>
      </c>
      <c r="AA19" s="70">
        <v>1</v>
      </c>
      <c r="AB19" s="70">
        <v>0</v>
      </c>
      <c r="AC19" s="70">
        <v>1</v>
      </c>
      <c r="AD19" s="70">
        <v>1</v>
      </c>
      <c r="AE19" s="70">
        <v>1</v>
      </c>
      <c r="AF19" s="70">
        <v>0</v>
      </c>
      <c r="AG19" s="70">
        <v>1</v>
      </c>
      <c r="AH19" s="70">
        <v>2</v>
      </c>
      <c r="AI19" s="70">
        <v>1</v>
      </c>
      <c r="AJ19" s="70">
        <v>1</v>
      </c>
      <c r="AK19" s="70">
        <v>1</v>
      </c>
      <c r="AL19" s="70">
        <v>2</v>
      </c>
      <c r="AM19" s="70">
        <v>2</v>
      </c>
      <c r="AN19" s="70">
        <v>2</v>
      </c>
      <c r="AO19" s="70">
        <v>2</v>
      </c>
      <c r="AP19" s="70">
        <v>1</v>
      </c>
      <c r="AQ19" s="70">
        <v>1</v>
      </c>
      <c r="AR19" s="70">
        <v>1</v>
      </c>
      <c r="AS19" s="70">
        <v>2</v>
      </c>
      <c r="AT19" s="70">
        <v>2</v>
      </c>
      <c r="AU19" s="70">
        <v>1</v>
      </c>
      <c r="AV19" s="70">
        <v>2</v>
      </c>
      <c r="AW19" s="70">
        <v>2</v>
      </c>
      <c r="AX19" s="70">
        <v>1</v>
      </c>
      <c r="AY19" s="70">
        <v>1</v>
      </c>
      <c r="AZ19" s="70">
        <v>2</v>
      </c>
      <c r="BA19" s="70">
        <v>2</v>
      </c>
      <c r="BB19" s="70">
        <v>2</v>
      </c>
      <c r="BC19" s="70">
        <v>1</v>
      </c>
      <c r="BD19" s="71">
        <f>SUM(P19:BC19)</f>
        <v>54</v>
      </c>
      <c r="BE19" s="72">
        <f>SUM(P19:BC19)</f>
        <v>54</v>
      </c>
      <c r="BF19" s="68">
        <v>1</v>
      </c>
      <c r="BG19"/>
      <c r="BH19"/>
      <c r="BI19"/>
    </row>
    <row r="20" spans="2:61" ht="18" customHeight="1">
      <c r="B20" s="148">
        <v>10</v>
      </c>
      <c r="C20" s="61" t="s">
        <v>412</v>
      </c>
      <c r="D20" s="61" t="s">
        <v>384</v>
      </c>
      <c r="E20" s="62" t="s">
        <v>385</v>
      </c>
      <c r="F20" s="63">
        <v>53</v>
      </c>
      <c r="G20" s="101">
        <f>F20*100/68</f>
        <v>77.94117647058823</v>
      </c>
      <c r="H20" s="65">
        <f>F20*100/80</f>
        <v>66.25</v>
      </c>
      <c r="I20" s="149" t="s">
        <v>408</v>
      </c>
      <c r="J20" s="117" t="s">
        <v>415</v>
      </c>
      <c r="K20" s="67" t="s">
        <v>452</v>
      </c>
      <c r="L20" s="122" t="s">
        <v>174</v>
      </c>
      <c r="M20" s="67"/>
      <c r="N20" s="108" t="s">
        <v>453</v>
      </c>
      <c r="O20" s="67"/>
      <c r="P20" s="73">
        <v>1</v>
      </c>
      <c r="Q20" s="70">
        <v>1</v>
      </c>
      <c r="R20" s="70">
        <v>2</v>
      </c>
      <c r="S20" s="70">
        <v>2</v>
      </c>
      <c r="T20" s="70">
        <v>2</v>
      </c>
      <c r="U20" s="70">
        <v>2</v>
      </c>
      <c r="V20" s="70">
        <v>1</v>
      </c>
      <c r="W20" s="70">
        <v>2</v>
      </c>
      <c r="X20" s="70">
        <v>1</v>
      </c>
      <c r="Y20" s="70">
        <v>2</v>
      </c>
      <c r="Z20" s="70">
        <v>1</v>
      </c>
      <c r="AA20" s="70">
        <v>1</v>
      </c>
      <c r="AB20" s="70">
        <v>1</v>
      </c>
      <c r="AC20" s="70">
        <v>1</v>
      </c>
      <c r="AD20" s="70">
        <v>1</v>
      </c>
      <c r="AE20" s="70">
        <v>1</v>
      </c>
      <c r="AF20" s="70">
        <v>1</v>
      </c>
      <c r="AG20" s="70">
        <v>1</v>
      </c>
      <c r="AH20" s="70">
        <v>1</v>
      </c>
      <c r="AI20" s="70">
        <v>1</v>
      </c>
      <c r="AJ20" s="70">
        <v>1</v>
      </c>
      <c r="AK20" s="70">
        <v>0</v>
      </c>
      <c r="AL20" s="70">
        <v>2</v>
      </c>
      <c r="AM20" s="70">
        <v>1</v>
      </c>
      <c r="AN20" s="70">
        <v>2</v>
      </c>
      <c r="AO20" s="70">
        <v>1</v>
      </c>
      <c r="AP20" s="70">
        <v>1</v>
      </c>
      <c r="AQ20" s="70">
        <v>2</v>
      </c>
      <c r="AR20" s="70">
        <v>2</v>
      </c>
      <c r="AS20" s="70">
        <v>1</v>
      </c>
      <c r="AT20" s="70">
        <v>2</v>
      </c>
      <c r="AU20" s="70">
        <v>1</v>
      </c>
      <c r="AV20" s="70">
        <v>1</v>
      </c>
      <c r="AW20" s="70">
        <v>2</v>
      </c>
      <c r="AX20" s="70">
        <v>2</v>
      </c>
      <c r="AY20" s="70">
        <v>1</v>
      </c>
      <c r="AZ20" s="70">
        <v>2</v>
      </c>
      <c r="BA20" s="70">
        <v>2</v>
      </c>
      <c r="BB20" s="70">
        <v>1</v>
      </c>
      <c r="BC20" s="70">
        <v>0</v>
      </c>
      <c r="BD20" s="71">
        <f>SUM(P20:BC20)</f>
        <v>53</v>
      </c>
      <c r="BE20" s="72">
        <f>SUM(P20:BC20)</f>
        <v>53</v>
      </c>
      <c r="BF20" s="68"/>
      <c r="BG20"/>
      <c r="BH20"/>
      <c r="BI20"/>
    </row>
    <row r="21" spans="2:61" ht="18" customHeight="1">
      <c r="B21" s="148">
        <v>11</v>
      </c>
      <c r="C21" s="61" t="s">
        <v>454</v>
      </c>
      <c r="D21" s="61" t="s">
        <v>443</v>
      </c>
      <c r="E21" s="154" t="s">
        <v>455</v>
      </c>
      <c r="F21" s="63">
        <v>49</v>
      </c>
      <c r="G21" s="101">
        <f>F21*100/68</f>
        <v>72.05882352941177</v>
      </c>
      <c r="H21" s="65">
        <f>F21*100/80</f>
        <v>61.25</v>
      </c>
      <c r="I21" s="151" t="s">
        <v>408</v>
      </c>
      <c r="J21" s="68" t="s">
        <v>456</v>
      </c>
      <c r="K21" s="67" t="s">
        <v>457</v>
      </c>
      <c r="L21" s="68"/>
      <c r="M21" s="67"/>
      <c r="N21" s="108" t="s">
        <v>458</v>
      </c>
      <c r="O21" s="67"/>
      <c r="P21" s="73">
        <v>2</v>
      </c>
      <c r="Q21" s="70">
        <v>1</v>
      </c>
      <c r="R21" s="70">
        <v>2</v>
      </c>
      <c r="S21" s="70">
        <v>2</v>
      </c>
      <c r="T21" s="70">
        <v>1</v>
      </c>
      <c r="U21" s="70">
        <v>1</v>
      </c>
      <c r="V21" s="70">
        <v>2</v>
      </c>
      <c r="W21" s="70">
        <v>0</v>
      </c>
      <c r="X21" s="70">
        <v>1</v>
      </c>
      <c r="Y21" s="70">
        <v>1</v>
      </c>
      <c r="Z21" s="70">
        <v>1</v>
      </c>
      <c r="AA21" s="70">
        <v>1</v>
      </c>
      <c r="AB21" s="70">
        <v>1</v>
      </c>
      <c r="AC21" s="70">
        <v>2</v>
      </c>
      <c r="AD21" s="70">
        <v>1</v>
      </c>
      <c r="AE21" s="70">
        <v>2</v>
      </c>
      <c r="AF21" s="70">
        <v>1</v>
      </c>
      <c r="AG21" s="70">
        <v>2</v>
      </c>
      <c r="AH21" s="70">
        <v>1</v>
      </c>
      <c r="AI21" s="70">
        <v>2</v>
      </c>
      <c r="AJ21" s="70">
        <v>1</v>
      </c>
      <c r="AK21" s="70">
        <v>1</v>
      </c>
      <c r="AL21" s="70">
        <v>2</v>
      </c>
      <c r="AM21" s="70">
        <v>1</v>
      </c>
      <c r="AN21" s="70">
        <v>0</v>
      </c>
      <c r="AO21" s="70">
        <v>1</v>
      </c>
      <c r="AP21" s="70">
        <v>1</v>
      </c>
      <c r="AQ21" s="70">
        <v>1</v>
      </c>
      <c r="AR21" s="70">
        <v>1</v>
      </c>
      <c r="AS21" s="70">
        <v>1</v>
      </c>
      <c r="AT21" s="70">
        <v>1</v>
      </c>
      <c r="AU21" s="70">
        <v>2</v>
      </c>
      <c r="AV21" s="70">
        <v>1</v>
      </c>
      <c r="AW21" s="70">
        <v>1</v>
      </c>
      <c r="AX21" s="70">
        <v>1</v>
      </c>
      <c r="AY21" s="70">
        <v>2</v>
      </c>
      <c r="AZ21" s="70">
        <v>1</v>
      </c>
      <c r="BA21" s="70">
        <v>2</v>
      </c>
      <c r="BB21" s="70">
        <v>0</v>
      </c>
      <c r="BC21" s="70">
        <v>1</v>
      </c>
      <c r="BD21" s="71">
        <f>SUM(P21:BC21)</f>
        <v>49</v>
      </c>
      <c r="BE21" s="72">
        <f>SUM(P21:BC21)</f>
        <v>49</v>
      </c>
      <c r="BF21" s="68"/>
      <c r="BG21"/>
      <c r="BH21"/>
      <c r="BI21"/>
    </row>
    <row r="22" spans="1:61" ht="18" customHeight="1">
      <c r="A22" s="96"/>
      <c r="B22" s="148">
        <v>13</v>
      </c>
      <c r="C22" s="77" t="s">
        <v>459</v>
      </c>
      <c r="D22" s="61" t="s">
        <v>86</v>
      </c>
      <c r="E22" s="62" t="s">
        <v>460</v>
      </c>
      <c r="F22" s="63">
        <v>48</v>
      </c>
      <c r="G22" s="101">
        <f>F22*100/68</f>
        <v>70.58823529411765</v>
      </c>
      <c r="H22" s="65">
        <f>F22*100/80</f>
        <v>60</v>
      </c>
      <c r="I22" s="151" t="s">
        <v>408</v>
      </c>
      <c r="J22" s="68" t="s">
        <v>461</v>
      </c>
      <c r="K22" s="67" t="s">
        <v>462</v>
      </c>
      <c r="L22" s="68" t="s">
        <v>463</v>
      </c>
      <c r="M22" s="67" t="s">
        <v>464</v>
      </c>
      <c r="N22" s="108" t="s">
        <v>465</v>
      </c>
      <c r="O22" s="67"/>
      <c r="P22" s="73">
        <v>2</v>
      </c>
      <c r="Q22" s="70">
        <v>0</v>
      </c>
      <c r="R22" s="70">
        <v>2</v>
      </c>
      <c r="S22" s="70">
        <v>2</v>
      </c>
      <c r="T22" s="70">
        <v>2</v>
      </c>
      <c r="U22" s="70">
        <v>1</v>
      </c>
      <c r="V22" s="70">
        <v>2</v>
      </c>
      <c r="W22" s="70">
        <v>2</v>
      </c>
      <c r="X22" s="70">
        <v>1</v>
      </c>
      <c r="Y22" s="70">
        <v>1</v>
      </c>
      <c r="Z22" s="70">
        <v>1</v>
      </c>
      <c r="AA22" s="70">
        <v>1</v>
      </c>
      <c r="AB22" s="70">
        <v>1</v>
      </c>
      <c r="AC22" s="70">
        <v>1</v>
      </c>
      <c r="AD22" s="70">
        <v>2</v>
      </c>
      <c r="AE22" s="70">
        <v>0</v>
      </c>
      <c r="AF22" s="70">
        <v>1</v>
      </c>
      <c r="AG22" s="70">
        <v>1</v>
      </c>
      <c r="AH22" s="70">
        <v>1</v>
      </c>
      <c r="AI22" s="70">
        <v>1</v>
      </c>
      <c r="AJ22" s="70">
        <v>2</v>
      </c>
      <c r="AK22" s="70">
        <v>1</v>
      </c>
      <c r="AL22" s="70">
        <v>1</v>
      </c>
      <c r="AM22" s="70">
        <v>1</v>
      </c>
      <c r="AN22" s="70">
        <v>1</v>
      </c>
      <c r="AO22" s="70">
        <v>1</v>
      </c>
      <c r="AP22" s="70">
        <v>1</v>
      </c>
      <c r="AQ22" s="70">
        <v>1</v>
      </c>
      <c r="AR22" s="70">
        <v>2</v>
      </c>
      <c r="AS22" s="70">
        <v>1</v>
      </c>
      <c r="AT22" s="70">
        <v>1</v>
      </c>
      <c r="AU22" s="70">
        <v>1</v>
      </c>
      <c r="AV22" s="70">
        <v>1</v>
      </c>
      <c r="AW22" s="70">
        <v>1</v>
      </c>
      <c r="AX22" s="70">
        <v>1</v>
      </c>
      <c r="AY22" s="70">
        <v>1</v>
      </c>
      <c r="AZ22" s="70">
        <v>1</v>
      </c>
      <c r="BA22" s="70">
        <v>2</v>
      </c>
      <c r="BB22" s="70">
        <v>1</v>
      </c>
      <c r="BC22" s="70">
        <v>1</v>
      </c>
      <c r="BD22" s="71">
        <f>SUM(P22:BC22)</f>
        <v>48</v>
      </c>
      <c r="BE22" s="72">
        <f>SUM(P22:BC22)</f>
        <v>48</v>
      </c>
      <c r="BF22" s="68">
        <v>0</v>
      </c>
      <c r="BG22"/>
      <c r="BH22"/>
      <c r="BI22"/>
    </row>
    <row r="23" spans="1:61" ht="18" customHeight="1">
      <c r="A23" s="96"/>
      <c r="B23" s="148">
        <v>12</v>
      </c>
      <c r="C23" s="77" t="s">
        <v>466</v>
      </c>
      <c r="D23" s="61" t="s">
        <v>264</v>
      </c>
      <c r="E23" s="62" t="s">
        <v>467</v>
      </c>
      <c r="F23" s="63">
        <v>47</v>
      </c>
      <c r="G23" s="101">
        <f>F23*100/68</f>
        <v>69.11764705882354</v>
      </c>
      <c r="H23" s="65">
        <f>F23*100/80</f>
        <v>58.75</v>
      </c>
      <c r="I23" s="151" t="s">
        <v>468</v>
      </c>
      <c r="J23" s="68" t="s">
        <v>469</v>
      </c>
      <c r="K23" s="67" t="s">
        <v>470</v>
      </c>
      <c r="L23" s="68" t="s">
        <v>471</v>
      </c>
      <c r="M23" s="67" t="s">
        <v>472</v>
      </c>
      <c r="N23" s="108" t="s">
        <v>473</v>
      </c>
      <c r="O23" s="69"/>
      <c r="P23" s="70">
        <v>1</v>
      </c>
      <c r="Q23" s="70">
        <v>1</v>
      </c>
      <c r="R23" s="70">
        <v>2</v>
      </c>
      <c r="S23" s="70">
        <v>1</v>
      </c>
      <c r="T23" s="70">
        <v>1</v>
      </c>
      <c r="U23" s="70">
        <v>1</v>
      </c>
      <c r="V23" s="70">
        <v>2</v>
      </c>
      <c r="W23" s="70">
        <v>1</v>
      </c>
      <c r="X23" s="70">
        <v>0</v>
      </c>
      <c r="Y23" s="70">
        <v>1</v>
      </c>
      <c r="Z23" s="70">
        <v>1</v>
      </c>
      <c r="AA23" s="70">
        <v>1</v>
      </c>
      <c r="AB23" s="70">
        <v>2</v>
      </c>
      <c r="AC23" s="70">
        <v>0</v>
      </c>
      <c r="AD23" s="70">
        <v>1</v>
      </c>
      <c r="AE23" s="70">
        <v>0</v>
      </c>
      <c r="AF23" s="70">
        <v>2</v>
      </c>
      <c r="AG23" s="70">
        <v>2</v>
      </c>
      <c r="AH23" s="70">
        <v>1</v>
      </c>
      <c r="AI23" s="70">
        <v>0</v>
      </c>
      <c r="AJ23" s="70">
        <v>1</v>
      </c>
      <c r="AK23" s="70">
        <v>1</v>
      </c>
      <c r="AL23" s="70">
        <v>1</v>
      </c>
      <c r="AM23" s="70">
        <v>2</v>
      </c>
      <c r="AN23" s="70">
        <v>1</v>
      </c>
      <c r="AO23" s="70">
        <v>1</v>
      </c>
      <c r="AP23" s="70">
        <v>1</v>
      </c>
      <c r="AQ23" s="70">
        <v>1</v>
      </c>
      <c r="AR23" s="70">
        <v>1</v>
      </c>
      <c r="AS23" s="70">
        <v>2</v>
      </c>
      <c r="AT23" s="70">
        <v>1</v>
      </c>
      <c r="AU23" s="70">
        <v>1</v>
      </c>
      <c r="AV23" s="70">
        <v>1</v>
      </c>
      <c r="AW23" s="70">
        <v>1</v>
      </c>
      <c r="AX23" s="70">
        <v>2</v>
      </c>
      <c r="AY23" s="70">
        <v>1</v>
      </c>
      <c r="AZ23" s="70">
        <v>2</v>
      </c>
      <c r="BA23" s="70">
        <v>2</v>
      </c>
      <c r="BB23" s="70">
        <v>2</v>
      </c>
      <c r="BC23" s="70">
        <v>1</v>
      </c>
      <c r="BD23" s="71">
        <f>SUM(P23:BC23)</f>
        <v>47</v>
      </c>
      <c r="BE23" s="72">
        <f>SUM(P23:BC23)</f>
        <v>47</v>
      </c>
      <c r="BF23" s="68">
        <v>0</v>
      </c>
      <c r="BG23"/>
      <c r="BH23"/>
      <c r="BI23"/>
    </row>
    <row r="24" spans="1:61" ht="18" customHeight="1">
      <c r="A24" s="96"/>
      <c r="B24" s="148">
        <v>13</v>
      </c>
      <c r="C24" s="77" t="s">
        <v>474</v>
      </c>
      <c r="D24" s="61" t="s">
        <v>379</v>
      </c>
      <c r="E24" s="62" t="s">
        <v>475</v>
      </c>
      <c r="F24" s="63">
        <v>46</v>
      </c>
      <c r="G24" s="101">
        <f>F24*100/68</f>
        <v>67.6470588235294</v>
      </c>
      <c r="H24" s="65">
        <f>F24*100/80</f>
        <v>57.5</v>
      </c>
      <c r="I24" s="149" t="s">
        <v>408</v>
      </c>
      <c r="J24" s="68" t="s">
        <v>476</v>
      </c>
      <c r="K24" s="131" t="s">
        <v>477</v>
      </c>
      <c r="L24" s="68" t="s">
        <v>478</v>
      </c>
      <c r="M24" s="67" t="s">
        <v>479</v>
      </c>
      <c r="N24" s="108" t="s">
        <v>480</v>
      </c>
      <c r="O24" s="67"/>
      <c r="P24" s="73">
        <v>1</v>
      </c>
      <c r="Q24" s="73">
        <v>2</v>
      </c>
      <c r="R24" s="73">
        <v>2</v>
      </c>
      <c r="S24" s="73">
        <v>2</v>
      </c>
      <c r="T24" s="70">
        <v>1</v>
      </c>
      <c r="U24" s="70">
        <v>1</v>
      </c>
      <c r="V24" s="70">
        <v>1</v>
      </c>
      <c r="W24" s="70">
        <v>1</v>
      </c>
      <c r="X24" s="70">
        <v>2</v>
      </c>
      <c r="Y24" s="70">
        <v>1</v>
      </c>
      <c r="Z24" s="70">
        <v>1</v>
      </c>
      <c r="AA24" s="70">
        <v>1</v>
      </c>
      <c r="AB24" s="70">
        <v>1</v>
      </c>
      <c r="AC24" s="70">
        <v>1</v>
      </c>
      <c r="AD24" s="70">
        <v>2</v>
      </c>
      <c r="AE24" s="70">
        <v>1</v>
      </c>
      <c r="AF24" s="70">
        <v>0</v>
      </c>
      <c r="AG24" s="70">
        <v>1</v>
      </c>
      <c r="AH24" s="70">
        <v>1</v>
      </c>
      <c r="AI24" s="70">
        <v>1</v>
      </c>
      <c r="AJ24" s="70">
        <v>1</v>
      </c>
      <c r="AK24" s="70">
        <v>1</v>
      </c>
      <c r="AL24" s="70">
        <v>1</v>
      </c>
      <c r="AM24" s="70">
        <v>1</v>
      </c>
      <c r="AN24" s="70">
        <v>1</v>
      </c>
      <c r="AO24" s="70">
        <v>1</v>
      </c>
      <c r="AP24" s="70">
        <v>1</v>
      </c>
      <c r="AQ24" s="70">
        <v>2</v>
      </c>
      <c r="AR24" s="70">
        <v>1</v>
      </c>
      <c r="AS24" s="70">
        <v>1</v>
      </c>
      <c r="AT24" s="70">
        <v>1</v>
      </c>
      <c r="AU24" s="70">
        <v>1</v>
      </c>
      <c r="AV24" s="70">
        <v>0</v>
      </c>
      <c r="AW24" s="70">
        <v>1</v>
      </c>
      <c r="AX24" s="70">
        <v>1</v>
      </c>
      <c r="AY24" s="70">
        <v>1</v>
      </c>
      <c r="AZ24" s="70">
        <v>2</v>
      </c>
      <c r="BA24" s="70">
        <v>1</v>
      </c>
      <c r="BB24" s="70">
        <v>2</v>
      </c>
      <c r="BC24" s="70">
        <v>1</v>
      </c>
      <c r="BD24" s="71">
        <f>SUM(P24:BC24)</f>
        <v>46</v>
      </c>
      <c r="BE24" s="72">
        <f>SUM(P24:BC24)</f>
        <v>46</v>
      </c>
      <c r="BF24" s="68">
        <v>0</v>
      </c>
      <c r="BG24"/>
      <c r="BH24"/>
      <c r="BI24"/>
    </row>
    <row r="25" spans="2:61" ht="18" customHeight="1">
      <c r="B25" s="148">
        <v>15</v>
      </c>
      <c r="C25" s="61" t="s">
        <v>481</v>
      </c>
      <c r="D25" s="61" t="s">
        <v>142</v>
      </c>
      <c r="E25" s="154" t="s">
        <v>482</v>
      </c>
      <c r="F25" s="63">
        <v>39</v>
      </c>
      <c r="G25" s="101">
        <f>F25*100/68</f>
        <v>57.35294117647059</v>
      </c>
      <c r="H25" s="65">
        <f>F25*100/80</f>
        <v>48.75</v>
      </c>
      <c r="I25" s="149" t="s">
        <v>408</v>
      </c>
      <c r="J25" s="68" t="s">
        <v>483</v>
      </c>
      <c r="K25" s="76" t="s">
        <v>484</v>
      </c>
      <c r="L25" s="68" t="s">
        <v>192</v>
      </c>
      <c r="M25" s="67"/>
      <c r="N25" s="108" t="s">
        <v>485</v>
      </c>
      <c r="O25" s="67"/>
      <c r="P25" s="73">
        <v>2</v>
      </c>
      <c r="Q25" s="73">
        <v>0</v>
      </c>
      <c r="R25" s="73">
        <v>2</v>
      </c>
      <c r="S25" s="70">
        <v>1</v>
      </c>
      <c r="T25" s="70">
        <v>1</v>
      </c>
      <c r="U25" s="70">
        <v>1</v>
      </c>
      <c r="V25" s="70">
        <v>1</v>
      </c>
      <c r="W25" s="70">
        <v>0</v>
      </c>
      <c r="X25" s="70">
        <v>0</v>
      </c>
      <c r="Y25" s="70">
        <v>1</v>
      </c>
      <c r="Z25" s="70">
        <v>0</v>
      </c>
      <c r="AA25" s="70">
        <v>1</v>
      </c>
      <c r="AB25" s="70">
        <v>1</v>
      </c>
      <c r="AC25" s="70">
        <v>1</v>
      </c>
      <c r="AD25" s="70">
        <v>1</v>
      </c>
      <c r="AE25" s="70">
        <v>1</v>
      </c>
      <c r="AF25" s="70">
        <v>1</v>
      </c>
      <c r="AG25" s="70">
        <v>2</v>
      </c>
      <c r="AH25" s="70">
        <v>2</v>
      </c>
      <c r="AI25" s="70">
        <v>0</v>
      </c>
      <c r="AJ25" s="70">
        <v>1</v>
      </c>
      <c r="AK25" s="70">
        <v>1</v>
      </c>
      <c r="AL25" s="70">
        <v>1</v>
      </c>
      <c r="AM25" s="70">
        <v>0</v>
      </c>
      <c r="AN25" s="70">
        <v>2</v>
      </c>
      <c r="AO25" s="70">
        <v>1</v>
      </c>
      <c r="AP25" s="70">
        <v>1</v>
      </c>
      <c r="AQ25" s="70">
        <v>1</v>
      </c>
      <c r="AR25" s="70">
        <v>1</v>
      </c>
      <c r="AS25" s="70">
        <v>1</v>
      </c>
      <c r="AT25" s="70">
        <v>1</v>
      </c>
      <c r="AU25" s="70">
        <v>1</v>
      </c>
      <c r="AV25" s="70">
        <v>1</v>
      </c>
      <c r="AW25" s="70">
        <v>1</v>
      </c>
      <c r="AX25" s="70">
        <v>1</v>
      </c>
      <c r="AY25" s="70">
        <v>0</v>
      </c>
      <c r="AZ25" s="70">
        <v>1</v>
      </c>
      <c r="BA25" s="70">
        <v>1</v>
      </c>
      <c r="BB25" s="70">
        <v>2</v>
      </c>
      <c r="BC25" s="70">
        <v>1</v>
      </c>
      <c r="BD25" s="71">
        <f>SUM(P25:BC25)</f>
        <v>39</v>
      </c>
      <c r="BE25" s="72">
        <f>SUM(P25:BC25)</f>
        <v>39</v>
      </c>
      <c r="BF25" s="68"/>
      <c r="BG25"/>
      <c r="BH25"/>
      <c r="BI25"/>
    </row>
    <row r="26" spans="2:61" ht="18" customHeight="1">
      <c r="B26" s="148">
        <v>16</v>
      </c>
      <c r="C26" s="155" t="s">
        <v>486</v>
      </c>
      <c r="D26" s="155" t="s">
        <v>436</v>
      </c>
      <c r="E26" s="156" t="s">
        <v>487</v>
      </c>
      <c r="F26" s="63">
        <v>38</v>
      </c>
      <c r="G26" s="101">
        <f>F26*100/68</f>
        <v>55.88235294117647</v>
      </c>
      <c r="H26" s="65">
        <f>F26*100/80</f>
        <v>47.5</v>
      </c>
      <c r="I26" s="149" t="s">
        <v>468</v>
      </c>
      <c r="J26" s="157" t="s">
        <v>488</v>
      </c>
      <c r="K26" s="103" t="s">
        <v>489</v>
      </c>
      <c r="L26" s="128" t="s">
        <v>490</v>
      </c>
      <c r="M26" s="158"/>
      <c r="N26" s="159" t="s">
        <v>491</v>
      </c>
      <c r="O26" s="119"/>
      <c r="P26" s="70">
        <v>1</v>
      </c>
      <c r="Q26" s="70">
        <v>1</v>
      </c>
      <c r="R26" s="70">
        <v>2</v>
      </c>
      <c r="S26" s="70">
        <v>1</v>
      </c>
      <c r="T26" s="70">
        <v>2</v>
      </c>
      <c r="U26" s="70">
        <v>2</v>
      </c>
      <c r="V26" s="70">
        <v>0</v>
      </c>
      <c r="W26" s="70">
        <v>1</v>
      </c>
      <c r="X26" s="70">
        <v>1</v>
      </c>
      <c r="Y26" s="70">
        <v>1</v>
      </c>
      <c r="Z26" s="70">
        <v>0</v>
      </c>
      <c r="AA26" s="70">
        <v>1</v>
      </c>
      <c r="AB26" s="70">
        <v>1</v>
      </c>
      <c r="AC26" s="70">
        <v>1</v>
      </c>
      <c r="AD26" s="70">
        <v>0</v>
      </c>
      <c r="AE26" s="70">
        <v>1</v>
      </c>
      <c r="AF26" s="70">
        <v>0</v>
      </c>
      <c r="AG26" s="70">
        <v>1</v>
      </c>
      <c r="AH26" s="70">
        <v>1</v>
      </c>
      <c r="AI26" s="70">
        <v>0</v>
      </c>
      <c r="AJ26" s="70">
        <v>1</v>
      </c>
      <c r="AK26" s="70">
        <v>1</v>
      </c>
      <c r="AL26" s="70">
        <v>1</v>
      </c>
      <c r="AM26" s="70">
        <v>1</v>
      </c>
      <c r="AN26" s="70">
        <v>1</v>
      </c>
      <c r="AO26" s="70">
        <v>1</v>
      </c>
      <c r="AP26" s="70">
        <v>1</v>
      </c>
      <c r="AQ26" s="70">
        <v>1</v>
      </c>
      <c r="AR26" s="70">
        <v>1</v>
      </c>
      <c r="AS26" s="70">
        <v>2</v>
      </c>
      <c r="AT26" s="70">
        <v>1</v>
      </c>
      <c r="AU26" s="70">
        <v>0</v>
      </c>
      <c r="AV26" s="70">
        <v>1</v>
      </c>
      <c r="AW26" s="70">
        <v>1</v>
      </c>
      <c r="AX26" s="70">
        <v>1</v>
      </c>
      <c r="AY26" s="70">
        <v>1</v>
      </c>
      <c r="AZ26" s="70">
        <v>1</v>
      </c>
      <c r="BA26" s="70">
        <v>1</v>
      </c>
      <c r="BB26" s="70">
        <v>1</v>
      </c>
      <c r="BC26" s="70">
        <v>1</v>
      </c>
      <c r="BD26" s="71">
        <f>SUM(P26:BC26)</f>
        <v>38</v>
      </c>
      <c r="BE26" s="72">
        <f>SUM(P26:BC26)</f>
        <v>38</v>
      </c>
      <c r="BF26" s="68"/>
      <c r="BG26"/>
      <c r="BH26"/>
      <c r="BI26"/>
    </row>
    <row r="27" spans="1:61" ht="18" customHeight="1">
      <c r="A27" s="150"/>
      <c r="B27" s="148" t="s">
        <v>128</v>
      </c>
      <c r="C27" s="77" t="s">
        <v>492</v>
      </c>
      <c r="D27" s="61" t="s">
        <v>493</v>
      </c>
      <c r="E27" s="62" t="s">
        <v>494</v>
      </c>
      <c r="F27" s="63" t="s">
        <v>132</v>
      </c>
      <c r="G27" s="101"/>
      <c r="H27" s="65"/>
      <c r="I27" s="151" t="s">
        <v>408</v>
      </c>
      <c r="J27" s="68" t="s">
        <v>495</v>
      </c>
      <c r="K27" s="67" t="s">
        <v>496</v>
      </c>
      <c r="L27" s="68" t="s">
        <v>497</v>
      </c>
      <c r="M27" s="67"/>
      <c r="N27" s="108" t="s">
        <v>225</v>
      </c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1" t="s">
        <v>128</v>
      </c>
      <c r="BE27" s="72">
        <f>SUM(P27:BC27)</f>
        <v>0</v>
      </c>
      <c r="BF27" s="68">
        <v>0</v>
      </c>
      <c r="BG27"/>
      <c r="BH27"/>
      <c r="BI27"/>
    </row>
    <row r="28" spans="3:61" ht="18" customHeight="1">
      <c r="C28"/>
      <c r="D28"/>
      <c r="E28"/>
      <c r="I28"/>
      <c r="J28"/>
      <c r="L28"/>
      <c r="M28"/>
      <c r="N28"/>
      <c r="O28"/>
      <c r="P28"/>
      <c r="R28"/>
      <c r="S28"/>
      <c r="T28"/>
      <c r="U28"/>
      <c r="V28"/>
      <c r="W28"/>
      <c r="X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3:61" ht="18" customHeight="1">
      <c r="C29"/>
      <c r="D29"/>
      <c r="E29"/>
      <c r="I29"/>
      <c r="J29"/>
      <c r="L29"/>
      <c r="M29"/>
      <c r="N29"/>
      <c r="O29"/>
      <c r="P29"/>
      <c r="R29"/>
      <c r="S29"/>
      <c r="T29"/>
      <c r="U29"/>
      <c r="V29"/>
      <c r="W29"/>
      <c r="X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3:61" ht="18" customHeight="1">
      <c r="C30"/>
      <c r="D30"/>
      <c r="E30"/>
      <c r="I30"/>
      <c r="J30"/>
      <c r="L30"/>
      <c r="M30"/>
      <c r="N30"/>
      <c r="O30"/>
      <c r="P30"/>
      <c r="R30"/>
      <c r="S30"/>
      <c r="T30"/>
      <c r="U30"/>
      <c r="V30"/>
      <c r="W30"/>
      <c r="X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 selectLockedCells="1" selectUnlockedCells="1"/>
  <mergeCells count="15"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</mergeCells>
  <hyperlinks>
    <hyperlink ref="E18" r:id="rId1" display="Kw@dratowy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1"/>
  <sheetViews>
    <sheetView workbookViewId="0" topLeftCell="A1">
      <selection activeCell="BG1" sqref="BG1"/>
    </sheetView>
  </sheetViews>
  <sheetFormatPr defaultColWidth="11.19921875" defaultRowHeight="14.25"/>
  <cols>
    <col min="1" max="57" width="10.5" style="0" customWidth="1"/>
    <col min="58" max="59" width="0" style="0" hidden="1" customWidth="1"/>
    <col min="60" max="16384" width="10.5" style="0" customWidth="1"/>
  </cols>
  <sheetData>
    <row r="1" spans="1:14" ht="12.75">
      <c r="A1" s="3"/>
      <c r="B1" s="3"/>
      <c r="C1" s="4"/>
      <c r="D1" s="4"/>
      <c r="E1" s="5"/>
      <c r="F1" s="5"/>
      <c r="G1" s="5"/>
      <c r="H1" s="5"/>
      <c r="I1" s="6"/>
      <c r="J1" s="3"/>
      <c r="K1" s="2"/>
      <c r="L1" s="6"/>
      <c r="M1" s="78"/>
      <c r="N1" s="79"/>
    </row>
    <row r="2" spans="1:14" ht="12.75">
      <c r="A2" s="3"/>
      <c r="B2" s="7"/>
      <c r="C2" s="4"/>
      <c r="D2" s="4"/>
      <c r="E2" s="5"/>
      <c r="F2" s="5"/>
      <c r="G2" s="5"/>
      <c r="H2" s="5"/>
      <c r="I2" s="8"/>
      <c r="J2" s="3"/>
      <c r="K2" s="2"/>
      <c r="L2" s="8"/>
      <c r="M2" s="80"/>
      <c r="N2" s="81"/>
    </row>
    <row r="3" spans="1:14" ht="12.75">
      <c r="A3" s="9"/>
      <c r="B3" s="3"/>
      <c r="C3" s="10"/>
      <c r="D3" s="11"/>
      <c r="E3" s="6"/>
      <c r="F3" s="6"/>
      <c r="G3" s="6"/>
      <c r="H3" s="6"/>
      <c r="I3" s="3"/>
      <c r="J3" s="3"/>
      <c r="K3" s="2"/>
      <c r="L3" s="2"/>
      <c r="M3" s="24"/>
      <c r="N3" s="2"/>
    </row>
    <row r="4" spans="1:14" ht="12.75">
      <c r="A4" s="9"/>
      <c r="B4" s="3"/>
      <c r="C4" s="10"/>
      <c r="D4" s="11"/>
      <c r="E4" s="6"/>
      <c r="F4" s="6"/>
      <c r="G4" s="6"/>
      <c r="H4" s="6"/>
      <c r="K4" s="2"/>
      <c r="L4" s="2"/>
      <c r="M4" s="24"/>
      <c r="N4" s="2"/>
    </row>
    <row r="5" spans="2:14" ht="12.75">
      <c r="B5" s="12"/>
      <c r="C5" s="13"/>
      <c r="D5" s="13"/>
      <c r="E5" s="14"/>
      <c r="F5" s="14"/>
      <c r="G5" s="14"/>
      <c r="H5" s="14"/>
      <c r="K5" s="2"/>
      <c r="L5" s="5"/>
      <c r="M5" s="5"/>
      <c r="N5" s="5"/>
    </row>
    <row r="6" spans="2:56" ht="12.75">
      <c r="B6" s="12"/>
      <c r="C6" s="13"/>
      <c r="D6" s="13"/>
      <c r="E6" s="14"/>
      <c r="F6" s="14"/>
      <c r="G6" s="14"/>
      <c r="H6" s="14"/>
      <c r="K6" s="2"/>
      <c r="L6" s="82"/>
      <c r="M6" s="83"/>
      <c r="N6" s="83"/>
      <c r="O6" s="84" t="s">
        <v>2</v>
      </c>
      <c r="P6" s="19"/>
      <c r="Q6" s="16"/>
      <c r="R6" s="85" t="s">
        <v>133</v>
      </c>
      <c r="S6" s="86" t="s">
        <v>133</v>
      </c>
      <c r="T6" s="86" t="s">
        <v>134</v>
      </c>
      <c r="U6" s="20"/>
      <c r="V6" s="86" t="s">
        <v>134</v>
      </c>
      <c r="W6" s="21"/>
      <c r="X6" s="18"/>
      <c r="Y6" s="18"/>
      <c r="Z6" s="20"/>
      <c r="AA6" s="22"/>
      <c r="AB6" s="22"/>
      <c r="AC6" s="20"/>
      <c r="AD6" s="20"/>
      <c r="AE6" s="20"/>
      <c r="AF6" s="20"/>
      <c r="AG6" s="20"/>
      <c r="AH6" s="21"/>
      <c r="AI6" s="21"/>
      <c r="AJ6" s="20"/>
      <c r="AK6" s="20"/>
      <c r="AL6" s="20"/>
      <c r="AM6" s="20"/>
      <c r="AN6" s="20"/>
      <c r="AO6" s="22"/>
      <c r="AP6" s="20"/>
      <c r="AQ6" s="20"/>
      <c r="AR6" s="20"/>
      <c r="AS6" s="20"/>
      <c r="AT6" s="21"/>
      <c r="AU6" s="20"/>
      <c r="AV6" s="21"/>
      <c r="AW6" s="21"/>
      <c r="AX6" s="22"/>
      <c r="AY6" s="20"/>
      <c r="AZ6" s="86" t="s">
        <v>135</v>
      </c>
      <c r="BA6" s="86" t="s">
        <v>135</v>
      </c>
      <c r="BB6" s="86" t="s">
        <v>136</v>
      </c>
      <c r="BC6" s="86" t="s">
        <v>136</v>
      </c>
      <c r="BD6" s="23"/>
    </row>
    <row r="7" spans="2:56" ht="12.75">
      <c r="B7" s="12"/>
      <c r="C7" s="13"/>
      <c r="D7" s="13"/>
      <c r="E7" s="14"/>
      <c r="F7" s="14"/>
      <c r="G7" s="14"/>
      <c r="H7" s="14"/>
      <c r="K7" s="2"/>
      <c r="L7" s="5"/>
      <c r="M7" s="5"/>
      <c r="N7" s="5"/>
      <c r="O7" s="2"/>
      <c r="P7" s="24" t="s">
        <v>8</v>
      </c>
      <c r="Q7" s="2" t="s">
        <v>6</v>
      </c>
      <c r="R7" s="87" t="s">
        <v>137</v>
      </c>
      <c r="S7" s="2" t="s">
        <v>8</v>
      </c>
      <c r="T7" s="2" t="s">
        <v>9</v>
      </c>
      <c r="U7" s="2" t="s">
        <v>8</v>
      </c>
      <c r="V7" s="2" t="s">
        <v>10</v>
      </c>
      <c r="W7" s="2" t="s">
        <v>11</v>
      </c>
      <c r="X7" s="2" t="s">
        <v>15</v>
      </c>
      <c r="Y7" s="2" t="s">
        <v>14</v>
      </c>
      <c r="Z7" s="2" t="s">
        <v>5</v>
      </c>
      <c r="AA7" s="2" t="s">
        <v>14</v>
      </c>
      <c r="AB7" s="2" t="s">
        <v>15</v>
      </c>
      <c r="AC7" s="2" t="s">
        <v>13</v>
      </c>
      <c r="AD7" s="2" t="s">
        <v>16</v>
      </c>
      <c r="AE7" s="2" t="s">
        <v>13</v>
      </c>
      <c r="AF7" s="2" t="s">
        <v>17</v>
      </c>
      <c r="AG7" s="2" t="s">
        <v>18</v>
      </c>
      <c r="AH7" s="2" t="s">
        <v>15</v>
      </c>
      <c r="AI7" s="2" t="s">
        <v>13</v>
      </c>
      <c r="AJ7" s="2" t="s">
        <v>19</v>
      </c>
      <c r="AK7" s="2" t="s">
        <v>20</v>
      </c>
      <c r="AL7" s="2" t="s">
        <v>9</v>
      </c>
      <c r="AM7" s="2" t="s">
        <v>5</v>
      </c>
      <c r="AN7" s="2" t="s">
        <v>9</v>
      </c>
      <c r="AO7" s="2" t="s">
        <v>9</v>
      </c>
      <c r="AP7" s="2" t="s">
        <v>138</v>
      </c>
      <c r="AQ7" s="2" t="s">
        <v>16</v>
      </c>
      <c r="AR7" s="2" t="s">
        <v>22</v>
      </c>
      <c r="AS7" s="2" t="s">
        <v>20</v>
      </c>
      <c r="AT7" s="2" t="s">
        <v>21</v>
      </c>
      <c r="AU7" s="2" t="s">
        <v>6</v>
      </c>
      <c r="AV7" s="2" t="s">
        <v>14</v>
      </c>
      <c r="AW7" s="2" t="s">
        <v>23</v>
      </c>
      <c r="AX7" s="2" t="s">
        <v>24</v>
      </c>
      <c r="AY7" s="2" t="s">
        <v>25</v>
      </c>
      <c r="AZ7" s="2" t="s">
        <v>26</v>
      </c>
      <c r="BA7" s="2" t="s">
        <v>8</v>
      </c>
      <c r="BB7" s="2" t="s">
        <v>27</v>
      </c>
      <c r="BC7" s="2" t="s">
        <v>9</v>
      </c>
      <c r="BD7" s="23"/>
    </row>
    <row r="8" spans="2:56" ht="12.75">
      <c r="B8" s="26" t="s">
        <v>139</v>
      </c>
      <c r="C8" s="27"/>
      <c r="D8" s="26" t="s">
        <v>498</v>
      </c>
      <c r="E8" s="28"/>
      <c r="F8" s="28"/>
      <c r="G8" s="28"/>
      <c r="H8" s="28"/>
      <c r="J8" s="30"/>
      <c r="K8" s="31"/>
      <c r="L8" s="88"/>
      <c r="M8" s="36"/>
      <c r="N8" s="36"/>
      <c r="O8" s="32" t="s">
        <v>29</v>
      </c>
      <c r="P8" s="33">
        <v>1</v>
      </c>
      <c r="Q8" s="33">
        <v>2</v>
      </c>
      <c r="R8" s="34">
        <v>3</v>
      </c>
      <c r="S8" s="35">
        <v>4</v>
      </c>
      <c r="T8" s="35">
        <v>5</v>
      </c>
      <c r="U8" s="35">
        <v>6</v>
      </c>
      <c r="V8" s="35">
        <v>7</v>
      </c>
      <c r="W8" s="35">
        <v>8</v>
      </c>
      <c r="X8" s="35">
        <v>9</v>
      </c>
      <c r="Y8" s="35">
        <v>10</v>
      </c>
      <c r="Z8" s="35">
        <v>11</v>
      </c>
      <c r="AA8" s="35">
        <v>12</v>
      </c>
      <c r="AB8" s="35">
        <v>13</v>
      </c>
      <c r="AC8" s="35">
        <v>14</v>
      </c>
      <c r="AD8" s="35">
        <v>15</v>
      </c>
      <c r="AE8" s="35">
        <v>16</v>
      </c>
      <c r="AF8" s="35">
        <v>17</v>
      </c>
      <c r="AG8" s="35">
        <v>18</v>
      </c>
      <c r="AH8" s="35">
        <v>19</v>
      </c>
      <c r="AI8" s="35">
        <v>20</v>
      </c>
      <c r="AJ8" s="35">
        <v>21</v>
      </c>
      <c r="AK8" s="35">
        <v>22</v>
      </c>
      <c r="AL8" s="35">
        <v>23</v>
      </c>
      <c r="AM8" s="35">
        <v>24</v>
      </c>
      <c r="AN8" s="35">
        <v>25</v>
      </c>
      <c r="AO8" s="35">
        <v>26</v>
      </c>
      <c r="AP8" s="35">
        <v>27</v>
      </c>
      <c r="AQ8" s="35">
        <v>28</v>
      </c>
      <c r="AR8" s="35">
        <v>29</v>
      </c>
      <c r="AS8" s="35">
        <v>30</v>
      </c>
      <c r="AT8" s="35">
        <v>31</v>
      </c>
      <c r="AU8" s="35">
        <v>32</v>
      </c>
      <c r="AV8" s="35">
        <v>33</v>
      </c>
      <c r="AW8" s="35">
        <v>34</v>
      </c>
      <c r="AX8" s="35">
        <v>35</v>
      </c>
      <c r="AY8" s="35">
        <v>36</v>
      </c>
      <c r="AZ8" s="35">
        <v>37</v>
      </c>
      <c r="BA8" s="35">
        <v>38</v>
      </c>
      <c r="BB8" s="35">
        <v>39</v>
      </c>
      <c r="BC8" s="35">
        <v>40</v>
      </c>
      <c r="BD8" s="36"/>
    </row>
    <row r="9" spans="3:56" ht="12.75">
      <c r="C9" s="1"/>
      <c r="D9" s="1"/>
      <c r="E9" s="2"/>
      <c r="F9" s="2"/>
      <c r="G9" s="2"/>
      <c r="H9" s="2"/>
      <c r="J9" s="29"/>
      <c r="K9" s="38"/>
      <c r="L9" s="89"/>
      <c r="M9" s="90"/>
      <c r="N9" s="90"/>
      <c r="O9" s="39" t="s">
        <v>30</v>
      </c>
      <c r="P9" s="40">
        <v>40.9</v>
      </c>
      <c r="Q9" s="40">
        <v>24</v>
      </c>
      <c r="R9" s="41">
        <v>19.8</v>
      </c>
      <c r="S9" s="42">
        <v>30</v>
      </c>
      <c r="T9" s="42">
        <v>16.8</v>
      </c>
      <c r="U9" s="42">
        <v>37.5</v>
      </c>
      <c r="V9" s="43">
        <v>27</v>
      </c>
      <c r="W9" s="43">
        <v>38.6</v>
      </c>
      <c r="X9" s="43">
        <v>21</v>
      </c>
      <c r="Y9" s="43">
        <v>35</v>
      </c>
      <c r="Z9" s="43">
        <v>35</v>
      </c>
      <c r="AA9" s="43">
        <v>39</v>
      </c>
      <c r="AB9" s="43">
        <v>40</v>
      </c>
      <c r="AC9" s="43">
        <v>30</v>
      </c>
      <c r="AD9" s="43">
        <v>20.1</v>
      </c>
      <c r="AE9" s="43">
        <v>36.5</v>
      </c>
      <c r="AF9" s="43">
        <v>36</v>
      </c>
      <c r="AG9" s="43">
        <v>34</v>
      </c>
      <c r="AH9" s="43">
        <v>12.9</v>
      </c>
      <c r="AI9" s="43">
        <v>31</v>
      </c>
      <c r="AJ9" s="43">
        <v>38</v>
      </c>
      <c r="AK9" s="43">
        <v>39.8</v>
      </c>
      <c r="AL9" s="43">
        <v>38</v>
      </c>
      <c r="AM9" s="43">
        <v>41</v>
      </c>
      <c r="AN9" s="43">
        <v>18.2</v>
      </c>
      <c r="AO9" s="43">
        <v>41</v>
      </c>
      <c r="AP9" s="43">
        <v>20</v>
      </c>
      <c r="AQ9" s="43">
        <v>27</v>
      </c>
      <c r="AR9" s="43">
        <v>32</v>
      </c>
      <c r="AS9" s="43">
        <v>27</v>
      </c>
      <c r="AT9" s="43">
        <v>14</v>
      </c>
      <c r="AU9" s="43">
        <v>30.6</v>
      </c>
      <c r="AV9" s="43">
        <v>39.5</v>
      </c>
      <c r="AW9" s="43">
        <v>27.1</v>
      </c>
      <c r="AX9" s="43">
        <v>18.5</v>
      </c>
      <c r="AY9" s="43">
        <v>11</v>
      </c>
      <c r="AZ9" s="43">
        <v>25.2</v>
      </c>
      <c r="BA9" s="43">
        <v>28.6</v>
      </c>
      <c r="BB9" s="43">
        <v>30.3</v>
      </c>
      <c r="BC9" s="44">
        <v>15.1</v>
      </c>
      <c r="BD9" s="45"/>
    </row>
    <row r="10" spans="1:59" ht="12.75">
      <c r="A10" s="3"/>
      <c r="B10" s="46" t="s">
        <v>140</v>
      </c>
      <c r="C10" s="91" t="s">
        <v>32</v>
      </c>
      <c r="D10" s="92" t="s">
        <v>33</v>
      </c>
      <c r="E10" s="93" t="s">
        <v>34</v>
      </c>
      <c r="F10" s="50" t="s">
        <v>35</v>
      </c>
      <c r="G10" s="94" t="s">
        <v>36</v>
      </c>
      <c r="H10" s="52" t="s">
        <v>37</v>
      </c>
      <c r="I10" s="95" t="s">
        <v>38</v>
      </c>
      <c r="J10" s="53" t="s">
        <v>39</v>
      </c>
      <c r="K10" s="53" t="s">
        <v>40</v>
      </c>
      <c r="L10" s="53" t="s">
        <v>41</v>
      </c>
      <c r="M10" s="53" t="s">
        <v>42</v>
      </c>
      <c r="N10" s="53" t="s">
        <v>43</v>
      </c>
      <c r="O10" s="53" t="s">
        <v>44</v>
      </c>
      <c r="P10" s="55">
        <v>40</v>
      </c>
      <c r="Q10" s="56">
        <v>25</v>
      </c>
      <c r="R10" s="57">
        <v>15</v>
      </c>
      <c r="S10" s="56">
        <v>40</v>
      </c>
      <c r="T10" s="56">
        <v>40</v>
      </c>
      <c r="U10" s="56">
        <v>40</v>
      </c>
      <c r="V10" s="56">
        <v>30</v>
      </c>
      <c r="W10" s="56">
        <v>40</v>
      </c>
      <c r="X10" s="56">
        <v>15</v>
      </c>
      <c r="Y10" s="56">
        <v>30</v>
      </c>
      <c r="Z10" s="56">
        <v>30</v>
      </c>
      <c r="AA10" s="56">
        <v>40</v>
      </c>
      <c r="AB10" s="56">
        <v>40</v>
      </c>
      <c r="AC10" s="56">
        <v>40</v>
      </c>
      <c r="AD10" s="56">
        <v>15</v>
      </c>
      <c r="AE10" s="56">
        <v>40</v>
      </c>
      <c r="AF10" s="56">
        <v>30</v>
      </c>
      <c r="AG10" s="56">
        <v>40</v>
      </c>
      <c r="AH10" s="56">
        <v>15</v>
      </c>
      <c r="AI10" s="56">
        <v>40</v>
      </c>
      <c r="AJ10" s="56">
        <v>40</v>
      </c>
      <c r="AK10" s="56">
        <v>35</v>
      </c>
      <c r="AL10" s="56">
        <v>40</v>
      </c>
      <c r="AM10" s="56">
        <v>40</v>
      </c>
      <c r="AN10" s="56">
        <v>15</v>
      </c>
      <c r="AO10" s="56">
        <v>40</v>
      </c>
      <c r="AP10" s="56">
        <v>15</v>
      </c>
      <c r="AQ10" s="56">
        <v>25</v>
      </c>
      <c r="AR10" s="56">
        <v>40</v>
      </c>
      <c r="AS10" s="56">
        <v>25</v>
      </c>
      <c r="AT10" s="56">
        <v>15</v>
      </c>
      <c r="AU10" s="56">
        <v>25</v>
      </c>
      <c r="AV10" s="56">
        <v>40</v>
      </c>
      <c r="AW10" s="56">
        <v>25</v>
      </c>
      <c r="AX10" s="56">
        <v>15</v>
      </c>
      <c r="AY10" s="56">
        <v>25</v>
      </c>
      <c r="AZ10" s="56">
        <v>40</v>
      </c>
      <c r="BA10" s="56">
        <v>40</v>
      </c>
      <c r="BB10" s="56">
        <v>40</v>
      </c>
      <c r="BC10" s="56">
        <v>40</v>
      </c>
      <c r="BD10" s="58"/>
      <c r="BG10" s="59" t="s">
        <v>45</v>
      </c>
    </row>
    <row r="11" spans="2:59" ht="18" customHeight="1">
      <c r="B11" s="97">
        <v>1</v>
      </c>
      <c r="C11" s="77" t="s">
        <v>288</v>
      </c>
      <c r="D11" s="61" t="s">
        <v>142</v>
      </c>
      <c r="E11" s="62" t="s">
        <v>499</v>
      </c>
      <c r="F11" s="63">
        <v>56</v>
      </c>
      <c r="G11" s="101">
        <f>F11*100/56</f>
        <v>100</v>
      </c>
      <c r="H11" s="65">
        <f>F11*100/80</f>
        <v>70</v>
      </c>
      <c r="I11" s="102" t="s">
        <v>144</v>
      </c>
      <c r="J11" s="67" t="s">
        <v>500</v>
      </c>
      <c r="K11" s="67" t="s">
        <v>501</v>
      </c>
      <c r="L11" s="108" t="s">
        <v>292</v>
      </c>
      <c r="M11" s="68">
        <v>30</v>
      </c>
      <c r="N11" s="109" t="s">
        <v>293</v>
      </c>
      <c r="O11" s="69"/>
      <c r="P11" s="73">
        <v>2</v>
      </c>
      <c r="Q11" s="70">
        <v>2</v>
      </c>
      <c r="R11" s="70">
        <v>2</v>
      </c>
      <c r="S11" s="70">
        <v>0</v>
      </c>
      <c r="T11" s="70">
        <v>0</v>
      </c>
      <c r="U11" s="70">
        <v>2</v>
      </c>
      <c r="V11" s="70">
        <v>0</v>
      </c>
      <c r="W11" s="70">
        <v>1</v>
      </c>
      <c r="X11" s="70">
        <v>2</v>
      </c>
      <c r="Y11" s="70">
        <v>2</v>
      </c>
      <c r="Z11" s="70">
        <v>1</v>
      </c>
      <c r="AA11" s="70">
        <v>2</v>
      </c>
      <c r="AB11" s="70">
        <v>2</v>
      </c>
      <c r="AC11" s="70">
        <v>2</v>
      </c>
      <c r="AD11" s="70">
        <v>2</v>
      </c>
      <c r="AE11" s="70">
        <v>1</v>
      </c>
      <c r="AF11" s="70">
        <v>2</v>
      </c>
      <c r="AG11" s="70">
        <v>2</v>
      </c>
      <c r="AH11" s="70">
        <v>1</v>
      </c>
      <c r="AI11" s="70">
        <v>2</v>
      </c>
      <c r="AJ11" s="70">
        <v>2</v>
      </c>
      <c r="AK11" s="70">
        <v>2</v>
      </c>
      <c r="AL11" s="70">
        <v>1</v>
      </c>
      <c r="AM11" s="70">
        <v>2</v>
      </c>
      <c r="AN11" s="70">
        <v>2</v>
      </c>
      <c r="AO11" s="70">
        <v>1</v>
      </c>
      <c r="AP11" s="70">
        <v>1</v>
      </c>
      <c r="AQ11" s="70">
        <v>2</v>
      </c>
      <c r="AR11" s="70">
        <v>2</v>
      </c>
      <c r="AS11" s="70">
        <v>2</v>
      </c>
      <c r="AT11" s="70">
        <v>2</v>
      </c>
      <c r="AU11" s="70">
        <v>1</v>
      </c>
      <c r="AV11" s="70">
        <v>2</v>
      </c>
      <c r="AW11" s="70">
        <v>1</v>
      </c>
      <c r="AX11" s="70">
        <v>2</v>
      </c>
      <c r="AY11" s="70">
        <v>1</v>
      </c>
      <c r="AZ11" s="70">
        <v>0</v>
      </c>
      <c r="BA11" s="70">
        <v>0</v>
      </c>
      <c r="BB11" s="70">
        <v>0</v>
      </c>
      <c r="BC11" s="70">
        <v>0</v>
      </c>
      <c r="BD11" s="71">
        <f>SUM(P11:BC11)</f>
        <v>56</v>
      </c>
      <c r="BF11" s="72">
        <f>SUM(P11:BC11)</f>
        <v>56</v>
      </c>
      <c r="BG11" s="6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8.796875" defaultRowHeight="14.25"/>
  <cols>
    <col min="1" max="1" width="12" style="0" customWidth="1"/>
    <col min="2" max="2" width="11.796875" style="0" customWidth="1"/>
    <col min="3" max="3" width="12.296875" style="0" customWidth="1"/>
    <col min="4" max="4" width="11.19921875" style="0" customWidth="1"/>
  </cols>
  <sheetData>
    <row r="1" spans="2:6" ht="12.75">
      <c r="B1" s="160" t="s">
        <v>502</v>
      </c>
      <c r="C1" s="160"/>
      <c r="D1" s="161"/>
      <c r="E1" s="162"/>
      <c r="F1" s="3"/>
    </row>
    <row r="2" spans="2:6" ht="18" customHeight="1">
      <c r="B2" s="163"/>
      <c r="C2" s="163"/>
      <c r="D2" s="164"/>
      <c r="E2" s="161"/>
      <c r="F2" s="3"/>
    </row>
    <row r="3" spans="1:6" ht="12.75">
      <c r="A3" s="165" t="s">
        <v>503</v>
      </c>
      <c r="B3" s="166"/>
      <c r="C3" s="166"/>
      <c r="D3" s="165" t="s">
        <v>504</v>
      </c>
      <c r="E3" s="161"/>
      <c r="F3" s="135"/>
    </row>
    <row r="4" ht="12.75">
      <c r="A4" s="135"/>
    </row>
    <row r="5" spans="1:5" ht="12.75">
      <c r="A5" s="135"/>
      <c r="B5" s="167" t="s">
        <v>32</v>
      </c>
      <c r="C5" s="168" t="s">
        <v>33</v>
      </c>
      <c r="D5" s="169" t="s">
        <v>34</v>
      </c>
      <c r="E5" s="170" t="s">
        <v>35</v>
      </c>
    </row>
    <row r="6" spans="1:5" ht="12.75">
      <c r="A6" s="135"/>
      <c r="B6" s="77" t="s">
        <v>163</v>
      </c>
      <c r="C6" s="61" t="s">
        <v>164</v>
      </c>
      <c r="D6" s="62" t="s">
        <v>165</v>
      </c>
      <c r="E6" s="75">
        <v>74</v>
      </c>
    </row>
    <row r="7" spans="1:6" ht="12.75">
      <c r="A7" s="135"/>
      <c r="F7" s="30"/>
    </row>
    <row r="8" spans="1:6" ht="12.75">
      <c r="A8" s="135"/>
      <c r="B8" s="171"/>
      <c r="C8" s="171"/>
      <c r="D8" s="171"/>
      <c r="E8" s="161"/>
      <c r="F8" s="30"/>
    </row>
    <row r="9" spans="1:6" ht="12.75">
      <c r="A9" s="165" t="s">
        <v>505</v>
      </c>
      <c r="B9" s="166"/>
      <c r="C9" s="166"/>
      <c r="D9" s="165" t="s">
        <v>506</v>
      </c>
      <c r="E9" s="161"/>
      <c r="F9" s="30"/>
    </row>
    <row r="10" spans="1:6" ht="12.75">
      <c r="A10" s="135"/>
      <c r="B10" s="166"/>
      <c r="C10" s="166"/>
      <c r="D10" s="172"/>
      <c r="E10" s="161"/>
      <c r="F10" s="30"/>
    </row>
    <row r="11" spans="1:6" ht="12.75">
      <c r="A11" s="135"/>
      <c r="B11" s="173" t="s">
        <v>32</v>
      </c>
      <c r="C11" s="47" t="s">
        <v>33</v>
      </c>
      <c r="D11" s="174" t="s">
        <v>34</v>
      </c>
      <c r="E11" s="175" t="s">
        <v>35</v>
      </c>
      <c r="F11" s="30"/>
    </row>
    <row r="12" spans="1:6" ht="15" customHeight="1">
      <c r="A12" s="135"/>
      <c r="B12" s="77" t="s">
        <v>288</v>
      </c>
      <c r="C12" s="61" t="s">
        <v>142</v>
      </c>
      <c r="D12" s="62" t="s">
        <v>499</v>
      </c>
      <c r="E12" s="63">
        <v>56</v>
      </c>
      <c r="F12" s="30"/>
    </row>
    <row r="13" ht="12.75">
      <c r="F13" s="135"/>
    </row>
    <row r="14" spans="1:6" ht="12.75">
      <c r="A14" s="176" t="s">
        <v>507</v>
      </c>
      <c r="F14" s="135"/>
    </row>
    <row r="15" spans="1:6" ht="12.75">
      <c r="A15" s="135"/>
      <c r="B15" s="166"/>
      <c r="C15" s="166"/>
      <c r="D15" s="172"/>
      <c r="E15" s="161"/>
      <c r="F15" s="135"/>
    </row>
    <row r="16" spans="1:6" ht="12.75">
      <c r="A16" s="135"/>
      <c r="B16" s="167" t="s">
        <v>32</v>
      </c>
      <c r="C16" s="168" t="s">
        <v>33</v>
      </c>
      <c r="D16" s="169" t="s">
        <v>34</v>
      </c>
      <c r="E16" s="170" t="s">
        <v>35</v>
      </c>
      <c r="F16" s="135"/>
    </row>
    <row r="17" spans="2:5" ht="15" customHeight="1">
      <c r="B17" s="61" t="s">
        <v>118</v>
      </c>
      <c r="C17" s="61" t="s">
        <v>119</v>
      </c>
      <c r="D17" s="62" t="s">
        <v>120</v>
      </c>
      <c r="E17" s="63">
        <v>20</v>
      </c>
    </row>
    <row r="20" ht="12.75">
      <c r="A20" s="176" t="s">
        <v>508</v>
      </c>
    </row>
    <row r="22" spans="2:5" ht="12.75">
      <c r="B22" s="167" t="s">
        <v>32</v>
      </c>
      <c r="C22" s="168" t="s">
        <v>33</v>
      </c>
      <c r="D22" s="169" t="s">
        <v>34</v>
      </c>
      <c r="E22" s="170" t="s">
        <v>35</v>
      </c>
    </row>
    <row r="23" spans="2:5" ht="12.75">
      <c r="B23" s="77" t="s">
        <v>207</v>
      </c>
      <c r="C23" s="61" t="s">
        <v>208</v>
      </c>
      <c r="D23" s="62" t="s">
        <v>209</v>
      </c>
      <c r="E23" s="107">
        <v>71</v>
      </c>
    </row>
    <row r="26" spans="1:4" ht="12.75">
      <c r="A26" s="176" t="s">
        <v>509</v>
      </c>
      <c r="C26" s="177"/>
      <c r="D26" s="177"/>
    </row>
    <row r="27" spans="1:4" ht="12.75">
      <c r="A27" s="176"/>
      <c r="C27" s="177"/>
      <c r="D27" s="177"/>
    </row>
    <row r="28" spans="2:5" ht="12.75">
      <c r="B28" s="167" t="s">
        <v>32</v>
      </c>
      <c r="C28" s="168" t="s">
        <v>33</v>
      </c>
      <c r="D28" s="169" t="s">
        <v>34</v>
      </c>
      <c r="E28" s="170" t="s">
        <v>35</v>
      </c>
    </row>
    <row r="29" spans="2:5" ht="12.75">
      <c r="B29" s="77" t="s">
        <v>466</v>
      </c>
      <c r="C29" s="61" t="s">
        <v>264</v>
      </c>
      <c r="D29" s="62" t="s">
        <v>467</v>
      </c>
      <c r="E29" s="63">
        <v>47</v>
      </c>
    </row>
    <row r="30" spans="2:5" ht="12.75">
      <c r="B30" s="155" t="s">
        <v>486</v>
      </c>
      <c r="C30" s="155" t="s">
        <v>436</v>
      </c>
      <c r="D30" s="156" t="s">
        <v>487</v>
      </c>
      <c r="E30" s="63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Przemo</dc:creator>
  <cp:keywords/>
  <dc:description/>
  <cp:lastModifiedBy>Maciej Tatarkiewicz</cp:lastModifiedBy>
  <cp:lastPrinted>2012-08-07T18:56:56Z</cp:lastPrinted>
  <dcterms:created xsi:type="dcterms:W3CDTF">2010-08-17T08:23:55Z</dcterms:created>
  <dcterms:modified xsi:type="dcterms:W3CDTF">2012-08-15T12:47:31Z</dcterms:modified>
  <cp:category/>
  <cp:version/>
  <cp:contentType/>
  <cp:contentStatus/>
  <cp:revision>18</cp:revision>
</cp:coreProperties>
</file>